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claration" sheetId="1" state="visible" r:id="rId2"/>
    <sheet name="Table-I Summary Statement" sheetId="2" state="visible" r:id="rId3"/>
    <sheet name="Table-II Promoter Shareholding" sheetId="3" state="visible" r:id="rId4"/>
    <sheet name="Table-III Public Shareholding" sheetId="4" state="visible" r:id="rId5"/>
    <sheet name="Table-IV NP-NP Shareholding" sheetId="5" state="visible" r:id="rId6"/>
    <sheet name="Table-IIIA Person in Concert" sheetId="6" state="visible" r:id="rId7"/>
    <sheet name="Table-IIIB Unclaimed Details" sheetId="7" state="visible" r:id="rId8"/>
    <sheet name="Table-V SBOs" sheetId="8" state="visible" r:id="rId9"/>
    <sheet name="Table-VI  foreign ownership" sheetId="9" state="visible" r:id="rId10"/>
  </sheets>
  <definedNames>
    <definedName function="false" hidden="false" localSheetId="0" name="_xlnm.Print_Titles" vbProcedure="false">Declaration!$4:$6</definedName>
    <definedName function="false" hidden="false" localSheetId="8" name="_xlnm.Print_Titles" vbProcedure="false">'Table-VI  foreign ownership'!$4:$6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<sst xmlns="http://schemas.openxmlformats.org/spreadsheetml/2006/main" count="517" uniqueCount="234">
  <si>
    <t xml:space="preserve">Format of Holding of Specified securities</t>
  </si>
  <si>
    <t xml:space="preserve">1.</t>
  </si>
  <si>
    <t xml:space="preserve">Name of Listed Entity:STARPAPER MILLS LIMITED</t>
  </si>
  <si>
    <t xml:space="preserve">2.</t>
  </si>
  <si>
    <t xml:space="preserve">Scrip Code/Name of Scrip/Class of Security:516022,STARPAPER,EQUITY SHARES  </t>
  </si>
  <si>
    <t xml:space="preserve">3.</t>
  </si>
  <si>
    <t xml:space="preserve">Share Holding Pattern Filed under: Reg. 31(1)(a)/Reg.31(1)(b)/Reg.31(1)(c)</t>
  </si>
  <si>
    <t xml:space="preserve">a. if under 31(1)(b) then indicate the report for quarter ending 31/12/2024</t>
  </si>
  <si>
    <t xml:space="preserve">b. if under 31(1)(c) then indicate date of allotment/extinguishment</t>
  </si>
  <si>
    <t xml:space="preserve">4.</t>
  </si>
  <si>
    <t xml:space="preserve">Declaration : The Listed entity is required to submit the following declaration to the extent of submission of information:</t>
  </si>
  <si>
    <t xml:space="preserve">Particulars</t>
  </si>
  <si>
    <t xml:space="preserve">YES*</t>
  </si>
  <si>
    <t xml:space="preserve">NO*</t>
  </si>
  <si>
    <t xml:space="preserve">a</t>
  </si>
  <si>
    <t xml:space="preserve">Whether the Listed Entity has issued any partly paid up shares</t>
  </si>
  <si>
    <t xml:space="preserve">b</t>
  </si>
  <si>
    <t xml:space="preserve">Whether the Listed Entity has issued any Convertible Securities or Warrants?</t>
  </si>
  <si>
    <t xml:space="preserve">c</t>
  </si>
  <si>
    <t xml:space="preserve">Whether the Listed Entity has any shares against which depository receipts are issued?</t>
  </si>
  <si>
    <t xml:space="preserve">d</t>
  </si>
  <si>
    <t xml:space="preserve">Whether the Listed Entity has any shares in locked-in?</t>
  </si>
  <si>
    <t xml:space="preserve">e</t>
  </si>
  <si>
    <t xml:space="preserve">Whether any shares held by promoters are pledge or otherwise encumbered?</t>
  </si>
  <si>
    <t xml:space="preserve">*if the Listed Entity selectes the option 'NO' for the questions above, the columns for the partly paid up shares, Outstanding Convertible</t>
  </si>
  <si>
    <t xml:space="preserve">Securities/Warrants,    depository    receipts,    locked-in     shares,   No of  shares  pledged  or  otherwise   encumbered  by  promoters,  as</t>
  </si>
  <si>
    <t xml:space="preserve">applicable,  shall  not  be  displayed  at  the time of dissemination on the Stock Exchange website. Also wherever there is 'No'  declared</t>
  </si>
  <si>
    <t xml:space="preserve">by  Listed  entity  in above  table the values will be considered as 'Zero' by default on submission of  the  format of  holding  of  specified</t>
  </si>
  <si>
    <t xml:space="preserve">securities.</t>
  </si>
  <si>
    <t xml:space="preserve">5</t>
  </si>
  <si>
    <t xml:space="preserve">The tabular format for disclosure of holding of specified securities is as follows:</t>
  </si>
  <si>
    <t xml:space="preserve">Table I - Summary Statement holding of specified securities</t>
  </si>
  <si>
    <t xml:space="preserve">Category </t>
  </si>
  <si>
    <t xml:space="preserve">Category of Shareholder</t>
  </si>
  <si>
    <t xml:space="preserve">No of Shareholders</t>
  </si>
  <si>
    <t xml:space="preserve">No of fully paid up equity shares held</t>
  </si>
  <si>
    <t xml:space="preserve">No of Partly paid-up equity shares held</t>
  </si>
  <si>
    <t xml:space="preserve">No of Shares Underlying Depository Receipts</t>
  </si>
  <si>
    <t xml:space="preserve">Total No of Shares Held (VII) = (IV)+(V)+(VI)</t>
  </si>
  <si>
    <t xml:space="preserve">Shareholding as a % of total no of shares (As a % of (A+B+C2))</t>
  </si>
  <si>
    <t xml:space="preserve">Number of Voting Rights held in each class of securities</t>
  </si>
  <si>
    <t xml:space="preserve">No of Shares Underlying Outstanding converttible securities (Including Warrants)</t>
  </si>
  <si>
    <t xml:space="preserve">Shareholding as a % assuming full conversion of convertible Securities (as a percentage of diluted share capital)</t>
  </si>
  <si>
    <t xml:space="preserve">Number of Locked in Shares</t>
  </si>
  <si>
    <t xml:space="preserve">Number of Shares pledged or otherwise encumbered</t>
  </si>
  <si>
    <t xml:space="preserve">Number of equity shares held in dematerialized form</t>
  </si>
  <si>
    <t xml:space="preserve">No of Voting Rights</t>
  </si>
  <si>
    <t xml:space="preserve">Total as a % of (A+B+C)</t>
  </si>
  <si>
    <t xml:space="preserve">No.</t>
  </si>
  <si>
    <t xml:space="preserve">As a % of total Shares held</t>
  </si>
  <si>
    <t xml:space="preserve">Class X</t>
  </si>
  <si>
    <t xml:space="preserve">Class Y</t>
  </si>
  <si>
    <t xml:space="preserve">Total</t>
  </si>
  <si>
    <t xml:space="preserve">(I)</t>
  </si>
  <si>
    <t xml:space="preserve">(II)</t>
  </si>
  <si>
    <t xml:space="preserve">(III)</t>
  </si>
  <si>
    <t xml:space="preserve">(IV)</t>
  </si>
  <si>
    <t xml:space="preserve">(V)</t>
  </si>
  <si>
    <t xml:space="preserve">(VI)</t>
  </si>
  <si>
    <t xml:space="preserve">(VII)</t>
  </si>
  <si>
    <t xml:space="preserve">(VIII)</t>
  </si>
  <si>
    <t xml:space="preserve">(IX)</t>
  </si>
  <si>
    <t xml:space="preserve">(X)</t>
  </si>
  <si>
    <t xml:space="preserve">(XI)</t>
  </si>
  <si>
    <t xml:space="preserve">(XII)</t>
  </si>
  <si>
    <t xml:space="preserve">(XIII)</t>
  </si>
  <si>
    <t xml:space="preserve">(XIV)</t>
  </si>
  <si>
    <t xml:space="preserve">(A)</t>
  </si>
  <si>
    <t xml:space="preserve">Promoter &amp; Promoter Group</t>
  </si>
  <si>
    <t xml:space="preserve">(B)</t>
  </si>
  <si>
    <t xml:space="preserve">Public</t>
  </si>
  <si>
    <t xml:space="preserve">NA</t>
  </si>
  <si>
    <t xml:space="preserve">(C)</t>
  </si>
  <si>
    <t xml:space="preserve">Non Promoter-Non Public</t>
  </si>
  <si>
    <t xml:space="preserve">(C1)</t>
  </si>
  <si>
    <t xml:space="preserve">Shares underlying DRs</t>
  </si>
  <si>
    <t xml:space="preserve">(C2)</t>
  </si>
  <si>
    <t xml:space="preserve">Shares held by Employes Trusts</t>
  </si>
  <si>
    <t xml:space="preserve">Total:</t>
  </si>
  <si>
    <t xml:space="preserve">Table II - Statement showing shareholding pattern of the Promoter and Promoter Group</t>
  </si>
  <si>
    <t xml:space="preserve">Category &amp; Name of the Shareholder</t>
  </si>
  <si>
    <t xml:space="preserve">PAN</t>
  </si>
  <si>
    <t xml:space="preserve">Total No of Shares Held (IV+V+VI)</t>
  </si>
  <si>
    <t xml:space="preserve">Shareholding as a % of total no of shares (calculated as per SCRR, 1957 (VIII) As a % of (A+B+C2</t>
  </si>
  <si>
    <t xml:space="preserve">Shareholding as a % assuming full conversion of convertible Securities (as a percentage of diluted share capital) (VII)+(X) As a % of (A+B+C2)</t>
  </si>
  <si>
    <t xml:space="preserve">(1)</t>
  </si>
  <si>
    <t xml:space="preserve">Indian</t>
  </si>
  <si>
    <t xml:space="preserve">(a)</t>
  </si>
  <si>
    <t xml:space="preserve">Individuals/Hindu undivided Family</t>
  </si>
  <si>
    <t xml:space="preserve">SHRIVARDHAN  GOENKA                                                                                                                                   </t>
  </si>
  <si>
    <t xml:space="preserve">AECPG9331C                    </t>
  </si>
  <si>
    <t xml:space="preserve">(b)</t>
  </si>
  <si>
    <t xml:space="preserve">Central Government/State Government(s)</t>
  </si>
  <si>
    <t xml:space="preserve">(c)</t>
  </si>
  <si>
    <t xml:space="preserve">Financial Institutions/Banks</t>
  </si>
  <si>
    <t xml:space="preserve">(d)</t>
  </si>
  <si>
    <t xml:space="preserve">Any Other</t>
  </si>
  <si>
    <t xml:space="preserve">CONTINUOUS FORMS (CALCUTTA) LTD                                                                                                                       </t>
  </si>
  <si>
    <t xml:space="preserve">AABCC2698A                    </t>
  </si>
  <si>
    <t xml:space="preserve">ISG TRADERS LIMITED                                                                                                                                   </t>
  </si>
  <si>
    <t xml:space="preserve">AABCI1355C                    </t>
  </si>
  <si>
    <t xml:space="preserve">ALBERT TRADING COMPANY PRIVATE LIMITED                                                                                                                </t>
  </si>
  <si>
    <t xml:space="preserve">AACCA1505H                    </t>
  </si>
  <si>
    <t xml:space="preserve">SILENT VALLEY INVESTMENTS LIMITED                                                                                                                     </t>
  </si>
  <si>
    <t xml:space="preserve">AAHCS4097H                    </t>
  </si>
  <si>
    <t xml:space="preserve">Sub-Total (A)(1)</t>
  </si>
  <si>
    <t xml:space="preserve">(2)</t>
  </si>
  <si>
    <t xml:space="preserve">Foreign</t>
  </si>
  <si>
    <t xml:space="preserve">Individuals (Non-Resident Individuals/Foreign Individuals</t>
  </si>
  <si>
    <t xml:space="preserve">Government</t>
  </si>
  <si>
    <t xml:space="preserve">Institutions</t>
  </si>
  <si>
    <t xml:space="preserve">Foreign Portfolio Investor</t>
  </si>
  <si>
    <t xml:space="preserve">(e)</t>
  </si>
  <si>
    <t xml:space="preserve">Any Other </t>
  </si>
  <si>
    <t xml:space="preserve">Sub-Total (A)(2)</t>
  </si>
  <si>
    <t xml:space="preserve">Total Shareholding of Promoter and Promoter Group (A)=(A)(1)+(A)(2)</t>
  </si>
  <si>
    <t xml:space="preserve">Table III - Statement showing shareholding pattern of the Public shareholder</t>
  </si>
  <si>
    <t xml:space="preserve">Shareholding as a % of total no of shares (A+B+C2)</t>
  </si>
  <si>
    <t xml:space="preserve">Sub-categorization of shares</t>
  </si>
  <si>
    <t xml:space="preserve">Shareholding (No. of shares) under</t>
  </si>
  <si>
    <t xml:space="preserve">Sub_x005F_x0002_category (i)</t>
  </si>
  <si>
    <t xml:space="preserve">Sub_x005F_x0002_category (ii)</t>
  </si>
  <si>
    <t xml:space="preserve">Sub_x005F_x0002_category (iii)</t>
  </si>
  <si>
    <t xml:space="preserve">Institutions (Domestic)</t>
  </si>
  <si>
    <t xml:space="preserve">Mutual Funds</t>
  </si>
  <si>
    <t xml:space="preserve">Venture Capital Funds</t>
  </si>
  <si>
    <t xml:space="preserve">Alternate Investment Funds</t>
  </si>
  <si>
    <t xml:space="preserve">Banks</t>
  </si>
  <si>
    <t xml:space="preserve">Insurance Companies</t>
  </si>
  <si>
    <t xml:space="preserve">(f)</t>
  </si>
  <si>
    <t xml:space="preserve">Provident Funds/Pension Funds</t>
  </si>
  <si>
    <t xml:space="preserve">(g)</t>
  </si>
  <si>
    <t xml:space="preserve">Asset Reconstruction Companies</t>
  </si>
  <si>
    <t xml:space="preserve">(h)</t>
  </si>
  <si>
    <t xml:space="preserve">Soveregin Wealth Funds</t>
  </si>
  <si>
    <t xml:space="preserve">(i)</t>
  </si>
  <si>
    <t xml:space="preserve">NBFC Registered with RBI</t>
  </si>
  <si>
    <t xml:space="preserve">(j)</t>
  </si>
  <si>
    <t xml:space="preserve">Other Financial Insutitions</t>
  </si>
  <si>
    <t xml:space="preserve">(k)</t>
  </si>
  <si>
    <t xml:space="preserve">Sub Total (B)(1)</t>
  </si>
  <si>
    <t xml:space="preserve">Institutions (Foreign)</t>
  </si>
  <si>
    <t xml:space="preserve">Foreign Direct Investment</t>
  </si>
  <si>
    <t xml:space="preserve">Foreign Venture Capital</t>
  </si>
  <si>
    <t xml:space="preserve">Sovereign Wealth Funds</t>
  </si>
  <si>
    <t xml:space="preserve">Foreign Portfolio Investors Category I</t>
  </si>
  <si>
    <t xml:space="preserve">ACADIAN EMERGING MARKETS MICRO-CAP EQUITY MASTER F                                                                                                    </t>
  </si>
  <si>
    <t xml:space="preserve">AAVCA4224C                    </t>
  </si>
  <si>
    <t xml:space="preserve">Foreign Portfolio Investors Category II</t>
  </si>
  <si>
    <t xml:space="preserve">Overseas Depositories (holding DRs) (balancing figure)</t>
  </si>
  <si>
    <t xml:space="preserve">BANKS                                             </t>
  </si>
  <si>
    <t xml:space="preserve">Sub Total (B)(2)</t>
  </si>
  <si>
    <t xml:space="preserve">(3)</t>
  </si>
  <si>
    <t xml:space="preserve">Central Government/State Government(s)/President of India</t>
  </si>
  <si>
    <t xml:space="preserve">Central Government / President of India</t>
  </si>
  <si>
    <t xml:space="preserve">State Government / Governor</t>
  </si>
  <si>
    <t xml:space="preserve">Shareholding by Companies or Bodies Corporate where Central / State Government is a promoter</t>
  </si>
  <si>
    <t xml:space="preserve">Sub Total (B)(3)</t>
  </si>
  <si>
    <t xml:space="preserve">(4)</t>
  </si>
  <si>
    <t xml:space="preserve">Non-Institutions</t>
  </si>
  <si>
    <t xml:space="preserve">Associate companies / Subsidiaries</t>
  </si>
  <si>
    <t xml:space="preserve">Directors and their relatives (excluding independent directors and nominee directors)</t>
  </si>
  <si>
    <t xml:space="preserve">Key Managerial Personnel</t>
  </si>
  <si>
    <t xml:space="preserve">Relatives of promoters (other than ‘immediate relatives’ of promoters disclosed under ‘Promoter and Promoter Group’ category)</t>
  </si>
  <si>
    <t xml:space="preserve">Trusts where any person belonging to 'Promoter and Promoter Group' category is 'trustee', 'beneficiary', or 'author of the trust'</t>
  </si>
  <si>
    <t xml:space="preserve">Investor Education and Protection Fund (IEPF)</t>
  </si>
  <si>
    <t xml:space="preserve">Resident Individuals holding nominal share capital up to Rs. 2 lakhs</t>
  </si>
  <si>
    <t xml:space="preserve">Resident Individuals holding nominal share capital in excess of Rs. 2 lakhs</t>
  </si>
  <si>
    <t xml:space="preserve">ANIL KUMAR GOEL                                                                                                                                       </t>
  </si>
  <si>
    <t xml:space="preserve">AAJPG2552Q                    </t>
  </si>
  <si>
    <t xml:space="preserve">MUKTILAL GANULAL PALDIWAL                                                                                                                             </t>
  </si>
  <si>
    <t xml:space="preserve">ABTPP4634P                    </t>
  </si>
  <si>
    <t xml:space="preserve">TARADEVI MUKTILAL PALDIWAL                                                                                                                            </t>
  </si>
  <si>
    <t xml:space="preserve">ABTPP4636R                    </t>
  </si>
  <si>
    <t xml:space="preserve">TUSHAR RAMESHCHANDRA MEHTA                                                                                                                            </t>
  </si>
  <si>
    <t xml:space="preserve">AEBPM7277C                    </t>
  </si>
  <si>
    <t xml:space="preserve">SHARAN CHHAJER                                                                                                                                        </t>
  </si>
  <si>
    <t xml:space="preserve">BEUPC4031G                    </t>
  </si>
  <si>
    <t xml:space="preserve">Non Resident Indians (NRIs)</t>
  </si>
  <si>
    <t xml:space="preserve">Foreign Nationals</t>
  </si>
  <si>
    <t xml:space="preserve">Foreign Companies)</t>
  </si>
  <si>
    <t xml:space="preserve">(l)</t>
  </si>
  <si>
    <t xml:space="preserve">Bodies Corporate</t>
  </si>
  <si>
    <t xml:space="preserve">LOK PRAKASHAN LTD                                                                                                                                     </t>
  </si>
  <si>
    <t xml:space="preserve">AAACL2742F                    </t>
  </si>
  <si>
    <t xml:space="preserve">RAVIRAJ DEVELOPERS LIMITED                                                                                                                            </t>
  </si>
  <si>
    <t xml:space="preserve">AAACR2052G                    </t>
  </si>
  <si>
    <t xml:space="preserve">ABHAY KRISHI UDYOG PRIVATE LIMITED                                                                                                                    </t>
  </si>
  <si>
    <t xml:space="preserve">AADCA0429R                    </t>
  </si>
  <si>
    <t xml:space="preserve">(m)</t>
  </si>
  <si>
    <t xml:space="preserve">CLEARING MEMBERS                                  </t>
  </si>
  <si>
    <t xml:space="preserve">H U F                                             </t>
  </si>
  <si>
    <t xml:space="preserve">TUSHAR R MEHTA HUF .                                                                                                                                  </t>
  </si>
  <si>
    <t xml:space="preserve">AACHT8803L                    </t>
  </si>
  <si>
    <t xml:space="preserve">TRUSTS                                            </t>
  </si>
  <si>
    <t xml:space="preserve">Sub Total (B)(4)</t>
  </si>
  <si>
    <t xml:space="preserve">Total Public Shareholding (B) = (B)(1)+(B)(2)+(B)(3)+(B)(4)</t>
  </si>
  <si>
    <t xml:space="preserve">Table IV - Statement showing shareholding pattern of the Non Promoter - Non Public Shareholder</t>
  </si>
  <si>
    <t xml:space="preserve">Custodian/DR Holder</t>
  </si>
  <si>
    <t xml:space="preserve">Employee Benefit Trust (under SEBI(Share based Employee Benefit) Regulations 2014)</t>
  </si>
  <si>
    <t xml:space="preserve">Total Non-Promoter-Non Public Shareholding (C) = (C)(1)+(C)(2)</t>
  </si>
  <si>
    <t xml:space="preserve">Details of the shareholders acting as persons in Concert including their Shareholding:</t>
  </si>
  <si>
    <t xml:space="preserve">Name of Shareholder</t>
  </si>
  <si>
    <t xml:space="preserve">Name of PAC</t>
  </si>
  <si>
    <t xml:space="preserve">No of shares</t>
  </si>
  <si>
    <t xml:space="preserve">Holding%</t>
  </si>
  <si>
    <t xml:space="preserve">Details of Shares which remain unclaimed may be given hear along with details such as number of shareholders, outstanding shares held in demat/unclaimed suspense account</t>
  </si>
  <si>
    <t xml:space="preserve">Table V - Statement showing details of Significant Beneficial Owners (SBOs)</t>
  </si>
  <si>
    <t xml:space="preserve">Sno</t>
  </si>
  <si>
    <t xml:space="preserve">Details of the significant beneficial owner</t>
  </si>
  <si>
    <t xml:space="preserve">Details of the registered owner </t>
  </si>
  <si>
    <t xml:space="preserve">Particulars of the shares in which significant beneficial interest is held by the beneficial owner</t>
  </si>
  <si>
    <t xml:space="preserve">Date of creation/acquisition of significant beneficial interest</t>
  </si>
  <si>
    <t xml:space="preserve"> </t>
  </si>
  <si>
    <t xml:space="preserve">I</t>
  </si>
  <si>
    <t xml:space="preserve">II</t>
  </si>
  <si>
    <t xml:space="preserve">III</t>
  </si>
  <si>
    <t xml:space="preserve">IV</t>
  </si>
  <si>
    <t xml:space="preserve">Sr No</t>
  </si>
  <si>
    <t xml:space="preserve">Name</t>
  </si>
  <si>
    <t xml:space="preserve">Nationality</t>
  </si>
  <si>
    <t xml:space="preserve">Number of Shares</t>
  </si>
  <si>
    <t xml:space="preserve">Shareholding as a % of total no of shares (Calculated as per SCRR 1957) As a % of (A+B+C2) </t>
  </si>
  <si>
    <t xml:space="preserve">  NA  </t>
  </si>
  <si>
    <t xml:space="preserve">Table VI - Statement showing foreign ownership limits</t>
  </si>
  <si>
    <t xml:space="preserve">Board approved limits</t>
  </si>
  <si>
    <t xml:space="preserve">Limits utilized</t>
  </si>
  <si>
    <t xml:space="preserve">Date</t>
  </si>
  <si>
    <t xml:space="preserve">As on shareholding date</t>
  </si>
  <si>
    <t xml:space="preserve">          </t>
  </si>
  <si>
    <t xml:space="preserve">As on the end of previous 1st quarter</t>
  </si>
  <si>
    <t xml:space="preserve">As on the end of previous 2nd quarter</t>
  </si>
  <si>
    <t xml:space="preserve">As on the end of previous 3rd quarter</t>
  </si>
  <si>
    <t xml:space="preserve">As on the end of previous 4th quarter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</si>
</sst>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8.6875" defaultRowHeight="14.5" zeroHeight="false" outlineLevelRow="0" outlineLevelCol="0"/>
  <cols>
    <col collapsed="false" customWidth="true" hidden="false" outlineLevel="0" max="1" min="1" style="0" width="10.63"/>
    <col collapsed="false" customWidth="true" hidden="false" outlineLevel="0" max="2" min="2" style="0" width="110.63"/>
    <col collapsed="false" customWidth="true" hidden="false" outlineLevel="0" max="4" min="3" style="0" width="10.63"/>
  </cols>
  <sheetData>
    <row r="1" customFormat="false" ht="14.5" hidden="false" customHeight="false" outlineLevel="0" collapsed="false">
      <c r="A1" s="1" t="s">
        <v>0</v>
      </c>
      <c r="B1" s="1"/>
      <c r="C1" s="1"/>
      <c r="D1" s="1"/>
    </row>
    <row r="3" customFormat="false" ht="14.5" hidden="false" customHeight="false" outlineLevel="0" collapsed="false">
      <c r="A3" s="2" t="s">
        <v>1</v>
      </c>
      <c r="B3" s="0" t="s">
        <v>2</v>
      </c>
    </row>
    <row r="4" customFormat="false" ht="14.5" hidden="false" customHeight="false" outlineLevel="0" collapsed="false">
      <c r="A4" s="2" t="s">
        <v>3</v>
      </c>
      <c r="B4" s="0" t="s">
        <v>4</v>
      </c>
    </row>
    <row r="5" customFormat="false" ht="14.5" hidden="false" customHeight="false" outlineLevel="0" collapsed="false">
      <c r="A5" s="2" t="s">
        <v>5</v>
      </c>
      <c r="B5" s="0" t="s">
        <v>6</v>
      </c>
    </row>
    <row r="6" customFormat="false" ht="14.5" hidden="false" customHeight="false" outlineLevel="0" collapsed="false">
      <c r="B6" s="0" t="s">
        <v>7</v>
      </c>
    </row>
    <row r="7" customFormat="false" ht="14.5" hidden="false" customHeight="false" outlineLevel="0" collapsed="false">
      <c r="B7" s="0" t="s">
        <v>8</v>
      </c>
    </row>
    <row r="8" customFormat="false" ht="14.5" hidden="false" customHeight="false" outlineLevel="0" collapsed="false">
      <c r="A8" s="2" t="s">
        <v>9</v>
      </c>
      <c r="B8" s="0" t="s">
        <v>10</v>
      </c>
    </row>
    <row r="9" customFormat="false" ht="14.5" hidden="false" customHeight="false" outlineLevel="0" collapsed="false">
      <c r="A9" s="3"/>
      <c r="B9" s="3" t="s">
        <v>11</v>
      </c>
      <c r="C9" s="3" t="s">
        <v>12</v>
      </c>
      <c r="D9" s="3" t="s">
        <v>13</v>
      </c>
    </row>
    <row r="10" customFormat="false" ht="14.5" hidden="false" customHeight="false" outlineLevel="0" collapsed="false">
      <c r="A10" s="3" t="s">
        <v>14</v>
      </c>
      <c r="B10" s="3" t="s">
        <v>15</v>
      </c>
      <c r="C10" s="3"/>
      <c r="D10" s="3"/>
    </row>
    <row r="11" customFormat="false" ht="14.5" hidden="false" customHeight="false" outlineLevel="0" collapsed="false">
      <c r="A11" s="3" t="s">
        <v>16</v>
      </c>
      <c r="B11" s="3" t="s">
        <v>17</v>
      </c>
      <c r="C11" s="3"/>
      <c r="D11" s="3"/>
    </row>
    <row r="12" customFormat="false" ht="14.5" hidden="false" customHeight="false" outlineLevel="0" collapsed="false">
      <c r="A12" s="3" t="s">
        <v>18</v>
      </c>
      <c r="B12" s="3" t="s">
        <v>19</v>
      </c>
      <c r="C12" s="3"/>
      <c r="D12" s="3"/>
    </row>
    <row r="13" customFormat="false" ht="14.5" hidden="false" customHeight="false" outlineLevel="0" collapsed="false">
      <c r="A13" s="3" t="s">
        <v>20</v>
      </c>
      <c r="B13" s="3" t="s">
        <v>21</v>
      </c>
      <c r="C13" s="3"/>
      <c r="D13" s="3"/>
    </row>
    <row r="14" customFormat="false" ht="14.5" hidden="false" customHeight="false" outlineLevel="0" collapsed="false">
      <c r="A14" s="3" t="s">
        <v>22</v>
      </c>
      <c r="B14" s="3" t="s">
        <v>23</v>
      </c>
      <c r="C14" s="3"/>
      <c r="D14" s="3"/>
    </row>
    <row r="17" customFormat="false" ht="14.5" hidden="false" customHeight="false" outlineLevel="0" collapsed="false">
      <c r="B17" s="0" t="s">
        <v>24</v>
      </c>
    </row>
    <row r="18" customFormat="false" ht="14.5" hidden="false" customHeight="false" outlineLevel="0" collapsed="false">
      <c r="B18" s="0" t="s">
        <v>25</v>
      </c>
    </row>
    <row r="19" customFormat="false" ht="14.5" hidden="false" customHeight="false" outlineLevel="0" collapsed="false">
      <c r="B19" s="0" t="s">
        <v>26</v>
      </c>
    </row>
    <row r="20" customFormat="false" ht="14.5" hidden="false" customHeight="false" outlineLevel="0" collapsed="false">
      <c r="B20" s="0" t="s">
        <v>27</v>
      </c>
    </row>
    <row r="21" customFormat="false" ht="14.5" hidden="false" customHeight="false" outlineLevel="0" collapsed="false">
      <c r="B21" s="0" t="s">
        <v>28</v>
      </c>
    </row>
    <row r="24" customFormat="false" ht="14.5" hidden="false" customHeight="false" outlineLevel="0" collapsed="false">
      <c r="A24" s="2" t="s">
        <v>29</v>
      </c>
      <c r="B24" s="0" t="s">
        <v>30</v>
      </c>
    </row>
    <row r="25" s="4" customFormat="true" ht="14.5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0138888888888889" right="0.208333333333333" top="0.833333333333333" bottom="0.416666666666667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4.5" zeroHeight="false" outlineLevelRow="0" outlineLevelCol="0"/>
  <cols>
    <col collapsed="false" customWidth="true" hidden="false" outlineLevel="0" max="1" min="1" style="0" width="10.63"/>
    <col collapsed="false" customWidth="true" hidden="false" outlineLevel="0" max="2" min="2" style="0" width="45.64"/>
    <col collapsed="false" customWidth="true" hidden="false" outlineLevel="0" max="3" min="3" style="0" width="12.64"/>
    <col collapsed="false" customWidth="true" hidden="false" outlineLevel="0" max="8" min="4" style="0" width="16.63"/>
    <col collapsed="false" customWidth="true" hidden="false" outlineLevel="0" max="12" min="9" style="0" width="12.64"/>
    <col collapsed="false" customWidth="true" hidden="false" outlineLevel="0" max="14" min="13" style="0" width="20.64"/>
    <col collapsed="false" customWidth="true" hidden="false" outlineLevel="0" max="18" min="15" style="0" width="12.64"/>
    <col collapsed="false" customWidth="true" hidden="false" outlineLevel="0" max="19" min="19" style="0" width="16.63"/>
  </cols>
  <sheetData>
    <row r="1" customFormat="false" ht="14.5" hidden="false" customHeight="false" outlineLevel="0" collapsed="false">
      <c r="A1" s="5"/>
      <c r="B1" s="5"/>
      <c r="C1" s="5"/>
      <c r="D1" s="5"/>
    </row>
    <row r="2" s="6" customFormat="true" ht="15.5" hidden="false" customHeight="false" outlineLevel="0" collapsed="false">
      <c r="A2" s="6" t="s">
        <v>31</v>
      </c>
    </row>
    <row r="4" s="4" customFormat="true" ht="72.5" hidden="false" customHeight="true" outlineLevel="0" collapsed="false">
      <c r="A4" s="7" t="s">
        <v>32</v>
      </c>
      <c r="B4" s="8" t="s">
        <v>33</v>
      </c>
      <c r="C4" s="7" t="s">
        <v>34</v>
      </c>
      <c r="D4" s="7" t="s">
        <v>35</v>
      </c>
      <c r="E4" s="7" t="s">
        <v>36</v>
      </c>
      <c r="F4" s="7" t="s">
        <v>37</v>
      </c>
      <c r="G4" s="7" t="s">
        <v>38</v>
      </c>
      <c r="H4" s="7" t="s">
        <v>39</v>
      </c>
      <c r="I4" s="7" t="s">
        <v>40</v>
      </c>
      <c r="J4" s="7"/>
      <c r="K4" s="7"/>
      <c r="L4" s="7"/>
      <c r="M4" s="7" t="s">
        <v>41</v>
      </c>
      <c r="N4" s="7" t="s">
        <v>42</v>
      </c>
      <c r="O4" s="7" t="s">
        <v>43</v>
      </c>
      <c r="P4" s="7"/>
      <c r="Q4" s="7" t="s">
        <v>44</v>
      </c>
      <c r="R4" s="7"/>
      <c r="S4" s="7" t="s">
        <v>45</v>
      </c>
    </row>
    <row r="5" s="4" customFormat="true" ht="29" hidden="false" customHeight="true" outlineLevel="0" collapsed="false">
      <c r="A5" s="9"/>
      <c r="B5" s="9"/>
      <c r="C5" s="9"/>
      <c r="D5" s="9"/>
      <c r="E5" s="9"/>
      <c r="F5" s="9"/>
      <c r="G5" s="9"/>
      <c r="H5" s="9"/>
      <c r="I5" s="10" t="s">
        <v>46</v>
      </c>
      <c r="J5" s="10"/>
      <c r="K5" s="10"/>
      <c r="L5" s="7" t="s">
        <v>47</v>
      </c>
      <c r="M5" s="9"/>
      <c r="N5" s="9"/>
      <c r="O5" s="7" t="s">
        <v>48</v>
      </c>
      <c r="P5" s="7" t="s">
        <v>49</v>
      </c>
      <c r="Q5" s="7" t="s">
        <v>48</v>
      </c>
      <c r="R5" s="7" t="s">
        <v>49</v>
      </c>
      <c r="S5" s="9"/>
    </row>
    <row r="6" s="4" customFormat="true" ht="14.5" hidden="false" customHeight="false" outlineLevel="0" collapsed="false">
      <c r="A6" s="9"/>
      <c r="B6" s="9"/>
      <c r="C6" s="9"/>
      <c r="D6" s="9"/>
      <c r="E6" s="9"/>
      <c r="F6" s="9"/>
      <c r="G6" s="9"/>
      <c r="H6" s="9"/>
      <c r="I6" s="7" t="s">
        <v>50</v>
      </c>
      <c r="J6" s="7" t="s">
        <v>51</v>
      </c>
      <c r="K6" s="7" t="s">
        <v>52</v>
      </c>
      <c r="L6" s="9"/>
      <c r="M6" s="9"/>
      <c r="N6" s="9"/>
      <c r="O6" s="9"/>
      <c r="P6" s="9"/>
      <c r="Q6" s="9"/>
      <c r="R6" s="9"/>
      <c r="S6" s="9"/>
    </row>
    <row r="7" customFormat="false" ht="14.5" hidden="false" customHeight="false" outlineLevel="0" collapsed="false">
      <c r="A7" s="11" t="s">
        <v>53</v>
      </c>
      <c r="B7" s="11" t="s">
        <v>54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59</v>
      </c>
      <c r="H7" s="11" t="s">
        <v>60</v>
      </c>
      <c r="I7" s="11" t="s">
        <v>61</v>
      </c>
      <c r="J7" s="11"/>
      <c r="K7" s="11"/>
      <c r="L7" s="11"/>
      <c r="M7" s="11" t="s">
        <v>62</v>
      </c>
      <c r="N7" s="11" t="s">
        <v>63</v>
      </c>
      <c r="O7" s="11" t="s">
        <v>64</v>
      </c>
      <c r="P7" s="11"/>
      <c r="Q7" s="11" t="s">
        <v>65</v>
      </c>
      <c r="R7" s="11"/>
      <c r="S7" s="11" t="s">
        <v>66</v>
      </c>
    </row>
    <row r="8" customFormat="false" ht="14.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customFormat="false" ht="14.5" hidden="false" customHeight="false" outlineLevel="0" collapsed="false">
      <c r="A9" s="3" t="s">
        <v>67</v>
      </c>
      <c r="B9" s="3" t="s">
        <v>68</v>
      </c>
      <c r="C9" s="3" t="n">
        <v>5</v>
      </c>
      <c r="D9" s="3" t="n">
        <v>7012344</v>
      </c>
      <c r="E9" s="3" t="n">
        <v>0</v>
      </c>
      <c r="F9" s="3" t="n">
        <v>0</v>
      </c>
      <c r="G9" s="3" t="n">
        <v>7012344</v>
      </c>
      <c r="H9" s="12" t="n">
        <f aca="false">SUM(G9/15608350*100)</f>
        <v>44.9268756787233</v>
      </c>
      <c r="I9" s="3" t="n">
        <v>7012344</v>
      </c>
      <c r="J9" s="3" t="n">
        <v>0</v>
      </c>
      <c r="K9" s="3" t="n">
        <v>7012344</v>
      </c>
      <c r="L9" s="12" t="n">
        <f aca="false">SUM(K9/15608350*100)</f>
        <v>44.9268756787233</v>
      </c>
      <c r="M9" s="3" t="n">
        <v>0</v>
      </c>
      <c r="N9" s="12" t="n">
        <f aca="false">SUM((G9+M9)/15608350*100)</f>
        <v>44.9268756787233</v>
      </c>
      <c r="O9" s="3" t="n">
        <v>0</v>
      </c>
      <c r="P9" s="12" t="n">
        <v>0</v>
      </c>
      <c r="Q9" s="3" t="n">
        <v>3310758</v>
      </c>
      <c r="R9" s="12" t="n">
        <f aca="false">SUM(Q9/7012344*100)</f>
        <v>47.2132856003642</v>
      </c>
      <c r="S9" s="3" t="n">
        <v>7012044</v>
      </c>
    </row>
    <row r="10" customFormat="false" ht="14.5" hidden="false" customHeight="false" outlineLevel="0" collapsed="false">
      <c r="A10" s="3" t="s">
        <v>69</v>
      </c>
      <c r="B10" s="3" t="s">
        <v>70</v>
      </c>
      <c r="C10" s="3" t="n">
        <v>17199</v>
      </c>
      <c r="D10" s="3" t="n">
        <v>8596006</v>
      </c>
      <c r="E10" s="3" t="n">
        <v>0</v>
      </c>
      <c r="F10" s="3" t="n">
        <v>0</v>
      </c>
      <c r="G10" s="3" t="n">
        <v>8596006</v>
      </c>
      <c r="H10" s="12" t="n">
        <f aca="false">SUM(G10/15608350*100)</f>
        <v>55.0731243212768</v>
      </c>
      <c r="I10" s="3" t="n">
        <v>8596006</v>
      </c>
      <c r="J10" s="3" t="n">
        <v>0</v>
      </c>
      <c r="K10" s="3" t="n">
        <v>8596006</v>
      </c>
      <c r="L10" s="12" t="n">
        <f aca="false">SUM(K10/15608350*100)</f>
        <v>55.0731243212768</v>
      </c>
      <c r="M10" s="3" t="n">
        <v>0</v>
      </c>
      <c r="N10" s="12" t="n">
        <f aca="false">SUM((G10+M10)/15608350*100)</f>
        <v>55.0731243212768</v>
      </c>
      <c r="O10" s="3" t="n">
        <v>0</v>
      </c>
      <c r="P10" s="12" t="n">
        <f aca="false">SUM(O10/8596006*100)</f>
        <v>0</v>
      </c>
      <c r="Q10" s="3" t="s">
        <v>71</v>
      </c>
      <c r="R10" s="3" t="s">
        <v>71</v>
      </c>
      <c r="S10" s="3" t="n">
        <v>8533466</v>
      </c>
    </row>
    <row r="11" customFormat="false" ht="14.5" hidden="false" customHeight="false" outlineLevel="0" collapsed="false">
      <c r="A11" s="3" t="s">
        <v>72</v>
      </c>
      <c r="B11" s="3" t="s">
        <v>73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customFormat="false" ht="14.5" hidden="false" customHeight="false" outlineLevel="0" collapsed="false">
      <c r="A12" s="3" t="s">
        <v>74</v>
      </c>
      <c r="B12" s="3" t="s">
        <v>75</v>
      </c>
      <c r="C12" s="3" t="n">
        <v>0</v>
      </c>
      <c r="D12" s="3" t="n">
        <v>0</v>
      </c>
      <c r="E12" s="3" t="n">
        <v>0</v>
      </c>
      <c r="F12" s="3" t="n">
        <v>0</v>
      </c>
      <c r="G12" s="3" t="n">
        <v>0</v>
      </c>
      <c r="H12" s="3" t="s">
        <v>71</v>
      </c>
      <c r="I12" s="3" t="n">
        <v>0</v>
      </c>
      <c r="J12" s="3" t="n">
        <v>0</v>
      </c>
      <c r="K12" s="3" t="n">
        <v>0</v>
      </c>
      <c r="L12" s="12" t="n">
        <f aca="false">SUM(K12/15608350*100)</f>
        <v>0</v>
      </c>
      <c r="M12" s="3" t="n">
        <v>0</v>
      </c>
      <c r="N12" s="3" t="s">
        <v>71</v>
      </c>
      <c r="O12" s="3" t="n">
        <v>0</v>
      </c>
      <c r="P12" s="12" t="n">
        <v>0</v>
      </c>
      <c r="Q12" s="3" t="s">
        <v>71</v>
      </c>
      <c r="R12" s="3" t="s">
        <v>71</v>
      </c>
      <c r="S12" s="3" t="n">
        <v>0</v>
      </c>
    </row>
    <row r="13" customFormat="false" ht="14.5" hidden="false" customHeight="false" outlineLevel="0" collapsed="false">
      <c r="A13" s="3" t="s">
        <v>76</v>
      </c>
      <c r="B13" s="3" t="s">
        <v>77</v>
      </c>
      <c r="C13" s="3" t="n">
        <v>0</v>
      </c>
      <c r="D13" s="3" t="n">
        <v>0</v>
      </c>
      <c r="E13" s="3" t="n">
        <v>0</v>
      </c>
      <c r="F13" s="3" t="n">
        <v>0</v>
      </c>
      <c r="G13" s="3" t="n">
        <v>0</v>
      </c>
      <c r="H13" s="12" t="n">
        <f aca="false">SUM(G13/15608350*100)</f>
        <v>0</v>
      </c>
      <c r="I13" s="3" t="n">
        <v>0</v>
      </c>
      <c r="J13" s="3" t="n">
        <v>0</v>
      </c>
      <c r="K13" s="3" t="n">
        <v>0</v>
      </c>
      <c r="L13" s="12" t="n">
        <f aca="false">SUM(K13/15608350*100)</f>
        <v>0</v>
      </c>
      <c r="M13" s="3" t="n">
        <v>0</v>
      </c>
      <c r="N13" s="12" t="n">
        <f aca="false">SUM((G13+M13)/15608350*100)</f>
        <v>0</v>
      </c>
      <c r="O13" s="3" t="n">
        <v>0</v>
      </c>
      <c r="P13" s="12" t="n">
        <v>0</v>
      </c>
      <c r="Q13" s="3" t="s">
        <v>71</v>
      </c>
      <c r="R13" s="3" t="s">
        <v>71</v>
      </c>
      <c r="S13" s="3" t="n">
        <v>0</v>
      </c>
    </row>
    <row r="14" customFormat="false" ht="14.5" hidden="false" customHeight="false" outlineLevel="0" collapsed="false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="4" customFormat="true" ht="14.5" hidden="false" customHeight="false" outlineLevel="0" collapsed="false">
      <c r="A15" s="9"/>
      <c r="B15" s="9" t="s">
        <v>78</v>
      </c>
      <c r="C15" s="9" t="n">
        <f aca="false">SUM(C9:C13)</f>
        <v>17204</v>
      </c>
      <c r="D15" s="9" t="n">
        <f aca="false">SUM(D9:D13)</f>
        <v>15608350</v>
      </c>
      <c r="E15" s="9" t="n">
        <f aca="false">SUM(E9:E13)</f>
        <v>0</v>
      </c>
      <c r="F15" s="9" t="n">
        <f aca="false">SUM(F9:F13)</f>
        <v>0</v>
      </c>
      <c r="G15" s="9" t="n">
        <f aca="false">SUM(G9:G13)</f>
        <v>15608350</v>
      </c>
      <c r="H15" s="13" t="n">
        <f aca="false">SUM(H9:H13)</f>
        <v>100</v>
      </c>
      <c r="I15" s="9" t="n">
        <f aca="false">SUM(I9:I13)</f>
        <v>15608350</v>
      </c>
      <c r="J15" s="9" t="n">
        <f aca="false">SUM(J9:J13)</f>
        <v>0</v>
      </c>
      <c r="K15" s="9" t="n">
        <f aca="false">SUM(K9:K13)</f>
        <v>15608350</v>
      </c>
      <c r="L15" s="13" t="n">
        <f aca="false">SUM(L9:L13)</f>
        <v>100</v>
      </c>
      <c r="M15" s="9" t="n">
        <f aca="false">SUM(M9:M13)</f>
        <v>0</v>
      </c>
      <c r="N15" s="13" t="n">
        <f aca="false">SUM(N9:N13)</f>
        <v>100</v>
      </c>
      <c r="O15" s="9" t="n">
        <f aca="false">SUM(O9:O13)</f>
        <v>0</v>
      </c>
      <c r="P15" s="13" t="n">
        <f aca="false">SUM(O15/G15*100)</f>
        <v>0</v>
      </c>
      <c r="Q15" s="9" t="n">
        <f aca="false">SUM(Q9:Q13)</f>
        <v>3310758</v>
      </c>
      <c r="R15" s="13" t="n">
        <f aca="false">SUM(R9:R13)</f>
        <v>47.2132856003642</v>
      </c>
      <c r="S15" s="9" t="n">
        <f aca="false">SUM(S9:S13)</f>
        <v>15545510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6875" defaultRowHeight="14.5" zeroHeight="false" outlineLevelRow="0" outlineLevelCol="0"/>
  <cols>
    <col collapsed="false" customWidth="true" hidden="false" outlineLevel="0" max="1" min="1" style="0" width="10.63"/>
    <col collapsed="false" customWidth="true" hidden="false" outlineLevel="0" max="2" min="2" style="0" width="45.64"/>
    <col collapsed="false" customWidth="true" hidden="false" outlineLevel="0" max="3" min="3" style="0" width="12.64"/>
    <col collapsed="false" customWidth="true" hidden="false" outlineLevel="0" max="8" min="4" style="0" width="16.63"/>
    <col collapsed="false" customWidth="true" hidden="false" outlineLevel="0" max="13" min="9" style="0" width="12.64"/>
    <col collapsed="false" customWidth="true" hidden="false" outlineLevel="0" max="15" min="14" style="0" width="20.64"/>
    <col collapsed="false" customWidth="true" hidden="false" outlineLevel="0" max="18" min="16" style="0" width="12.64"/>
    <col collapsed="false" customWidth="true" hidden="false" outlineLevel="0" max="20" min="19" style="0" width="16.63"/>
  </cols>
  <sheetData>
    <row r="1" s="6" customFormat="true" ht="15.5" hidden="false" customHeight="false" outlineLevel="0" collapsed="false">
      <c r="A1" s="6" t="s">
        <v>79</v>
      </c>
    </row>
    <row r="3" s="4" customFormat="true" ht="116" hidden="false" customHeight="true" outlineLevel="0" collapsed="false">
      <c r="A3" s="7" t="s">
        <v>32</v>
      </c>
      <c r="B3" s="7" t="s">
        <v>80</v>
      </c>
      <c r="C3" s="7" t="s">
        <v>81</v>
      </c>
      <c r="D3" s="7" t="s">
        <v>34</v>
      </c>
      <c r="E3" s="7" t="s">
        <v>35</v>
      </c>
      <c r="F3" s="7" t="s">
        <v>36</v>
      </c>
      <c r="G3" s="7" t="s">
        <v>37</v>
      </c>
      <c r="H3" s="7" t="s">
        <v>82</v>
      </c>
      <c r="I3" s="7" t="s">
        <v>83</v>
      </c>
      <c r="J3" s="7" t="s">
        <v>40</v>
      </c>
      <c r="K3" s="7"/>
      <c r="L3" s="7"/>
      <c r="M3" s="7"/>
      <c r="N3" s="7" t="s">
        <v>41</v>
      </c>
      <c r="O3" s="7" t="s">
        <v>84</v>
      </c>
      <c r="P3" s="7" t="s">
        <v>43</v>
      </c>
      <c r="Q3" s="7"/>
      <c r="R3" s="7" t="s">
        <v>44</v>
      </c>
      <c r="S3" s="7"/>
      <c r="T3" s="7" t="s">
        <v>45</v>
      </c>
    </row>
    <row r="4" s="4" customFormat="true" ht="29" hidden="false" customHeight="true" outlineLevel="0" collapsed="false">
      <c r="A4" s="9"/>
      <c r="B4" s="9"/>
      <c r="C4" s="9"/>
      <c r="D4" s="9"/>
      <c r="E4" s="9"/>
      <c r="F4" s="9"/>
      <c r="G4" s="9"/>
      <c r="H4" s="9"/>
      <c r="I4" s="9"/>
      <c r="J4" s="10" t="s">
        <v>46</v>
      </c>
      <c r="K4" s="10"/>
      <c r="L4" s="10"/>
      <c r="M4" s="7" t="s">
        <v>47</v>
      </c>
      <c r="N4" s="14"/>
      <c r="O4" s="9"/>
      <c r="P4" s="8" t="s">
        <v>48</v>
      </c>
      <c r="Q4" s="7" t="s">
        <v>49</v>
      </c>
      <c r="R4" s="7" t="s">
        <v>48</v>
      </c>
      <c r="S4" s="7" t="s">
        <v>49</v>
      </c>
      <c r="T4" s="9"/>
    </row>
    <row r="5" s="4" customFormat="true" ht="14.5" hidden="false" customHeight="false" outlineLevel="0" collapsed="false">
      <c r="A5" s="9"/>
      <c r="B5" s="9"/>
      <c r="C5" s="9"/>
      <c r="D5" s="9"/>
      <c r="E5" s="9"/>
      <c r="F5" s="9"/>
      <c r="G5" s="9"/>
      <c r="H5" s="9"/>
      <c r="I5" s="9"/>
      <c r="J5" s="7" t="s">
        <v>50</v>
      </c>
      <c r="K5" s="7" t="s">
        <v>51</v>
      </c>
      <c r="L5" s="7" t="s">
        <v>52</v>
      </c>
      <c r="M5" s="9"/>
      <c r="N5" s="9"/>
      <c r="O5" s="9"/>
      <c r="P5" s="9"/>
      <c r="Q5" s="9"/>
      <c r="R5" s="9"/>
      <c r="S5" s="9"/>
      <c r="T5" s="9"/>
    </row>
    <row r="6" s="4" customFormat="true" ht="14.5" hidden="false" customHeight="false" outlineLevel="0" collapsed="false">
      <c r="A6" s="15"/>
      <c r="B6" s="15" t="s">
        <v>53</v>
      </c>
      <c r="C6" s="15" t="s">
        <v>54</v>
      </c>
      <c r="D6" s="15" t="s">
        <v>55</v>
      </c>
      <c r="E6" s="15" t="s">
        <v>56</v>
      </c>
      <c r="F6" s="15" t="s">
        <v>57</v>
      </c>
      <c r="G6" s="15" t="s">
        <v>58</v>
      </c>
      <c r="H6" s="15" t="s">
        <v>59</v>
      </c>
      <c r="I6" s="15" t="s">
        <v>60</v>
      </c>
      <c r="J6" s="15" t="s">
        <v>61</v>
      </c>
      <c r="K6" s="15"/>
      <c r="L6" s="15"/>
      <c r="M6" s="15"/>
      <c r="N6" s="15" t="s">
        <v>62</v>
      </c>
      <c r="O6" s="15" t="s">
        <v>63</v>
      </c>
      <c r="P6" s="15" t="s">
        <v>64</v>
      </c>
      <c r="Q6" s="15"/>
      <c r="R6" s="15" t="s">
        <v>65</v>
      </c>
      <c r="S6" s="15"/>
      <c r="T6" s="15" t="s">
        <v>66</v>
      </c>
    </row>
    <row r="7" customFormat="false" ht="14.5" hidden="false" customHeight="false" outlineLevel="0" collapsed="false">
      <c r="A7" s="3" t="s">
        <v>85</v>
      </c>
      <c r="B7" s="3" t="s">
        <v>86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customFormat="false" ht="14.5" hidden="false" customHeight="false" outlineLevel="0" collapsed="false">
      <c r="A8" s="3" t="s">
        <v>87</v>
      </c>
      <c r="B8" s="3" t="s">
        <v>88</v>
      </c>
      <c r="C8" s="3"/>
      <c r="D8" s="3" t="n">
        <v>1</v>
      </c>
      <c r="E8" s="3" t="n">
        <v>45500</v>
      </c>
      <c r="F8" s="3" t="n">
        <v>0</v>
      </c>
      <c r="G8" s="3" t="n">
        <v>0</v>
      </c>
      <c r="H8" s="3" t="n">
        <v>45500</v>
      </c>
      <c r="I8" s="12" t="n">
        <f aca="false">SUM(H8/15608350*100)</f>
        <v>0.291510633731304</v>
      </c>
      <c r="J8" s="3" t="n">
        <v>45500</v>
      </c>
      <c r="K8" s="3" t="n">
        <v>0</v>
      </c>
      <c r="L8" s="3" t="n">
        <f aca="false">+J8+K8</f>
        <v>45500</v>
      </c>
      <c r="M8" s="12" t="n">
        <f aca="false">SUM(L8/15608350*100)</f>
        <v>0.291510633731304</v>
      </c>
      <c r="N8" s="3" t="n">
        <v>0</v>
      </c>
      <c r="O8" s="12" t="n">
        <f aca="false">SUM((H8+N8)/15608350*100)</f>
        <v>0.291510633731304</v>
      </c>
      <c r="P8" s="3" t="n">
        <v>0</v>
      </c>
      <c r="Q8" s="12" t="n">
        <v>0</v>
      </c>
      <c r="R8" s="3" t="n">
        <v>0</v>
      </c>
      <c r="S8" s="12" t="n">
        <v>0</v>
      </c>
      <c r="T8" s="3" t="n">
        <v>45500</v>
      </c>
    </row>
    <row r="9" customFormat="false" ht="14.5" hidden="false" customHeight="false" outlineLevel="0" collapsed="false">
      <c r="A9" s="3"/>
      <c r="B9" s="3" t="s">
        <v>89</v>
      </c>
      <c r="C9" s="3" t="s">
        <v>90</v>
      </c>
      <c r="D9" s="3" t="n">
        <v>1</v>
      </c>
      <c r="E9" s="3" t="n">
        <v>45500</v>
      </c>
      <c r="F9" s="3" t="n">
        <v>0</v>
      </c>
      <c r="G9" s="3" t="n">
        <v>0</v>
      </c>
      <c r="H9" s="3" t="n">
        <v>45500</v>
      </c>
      <c r="I9" s="12" t="n">
        <f aca="false">SUM(H9/15608350*100)</f>
        <v>0.291510633731304</v>
      </c>
      <c r="J9" s="3" t="n">
        <v>45500</v>
      </c>
      <c r="K9" s="3" t="n">
        <v>0</v>
      </c>
      <c r="L9" s="3" t="n">
        <f aca="false">+J9+K9</f>
        <v>45500</v>
      </c>
      <c r="M9" s="12" t="n">
        <f aca="false">SUM(L9/15608350*100)</f>
        <v>0.291510633731304</v>
      </c>
      <c r="N9" s="3" t="n">
        <v>0</v>
      </c>
      <c r="O9" s="12" t="n">
        <f aca="false">SUM((H9+N9)/15608350*100)</f>
        <v>0.291510633731304</v>
      </c>
      <c r="P9" s="3" t="n">
        <v>0</v>
      </c>
      <c r="Q9" s="12" t="n">
        <f aca="false">SUM(P9/H9*100)</f>
        <v>0</v>
      </c>
      <c r="R9" s="3" t="n">
        <v>0</v>
      </c>
      <c r="S9" s="12" t="n">
        <f aca="false">SUM(R9/H9*100)</f>
        <v>0</v>
      </c>
      <c r="T9" s="3" t="n">
        <v>45500</v>
      </c>
    </row>
    <row r="10" customFormat="false" ht="14.5" hidden="false" customHeight="false" outlineLevel="0" collapsed="false">
      <c r="A10" s="3" t="s">
        <v>91</v>
      </c>
      <c r="B10" s="3" t="s">
        <v>92</v>
      </c>
      <c r="C10" s="3"/>
      <c r="D10" s="3" t="n">
        <v>0</v>
      </c>
      <c r="E10" s="3" t="n">
        <v>0</v>
      </c>
      <c r="F10" s="3" t="n">
        <v>0</v>
      </c>
      <c r="G10" s="3" t="n">
        <v>0</v>
      </c>
      <c r="H10" s="3" t="n">
        <v>0</v>
      </c>
      <c r="I10" s="12" t="n">
        <f aca="false">SUM(H10/15608350*100)</f>
        <v>0</v>
      </c>
      <c r="J10" s="3" t="n">
        <v>0</v>
      </c>
      <c r="K10" s="3" t="n">
        <v>0</v>
      </c>
      <c r="L10" s="3" t="n">
        <f aca="false">+J10+K10</f>
        <v>0</v>
      </c>
      <c r="M10" s="12" t="n">
        <f aca="false">SUM(L10/15608350*100)</f>
        <v>0</v>
      </c>
      <c r="N10" s="3" t="n">
        <v>0</v>
      </c>
      <c r="O10" s="12" t="n">
        <f aca="false">SUM((H10+N10)/15608350*100)</f>
        <v>0</v>
      </c>
      <c r="P10" s="3" t="n">
        <v>0</v>
      </c>
      <c r="Q10" s="12" t="n">
        <v>0</v>
      </c>
      <c r="R10" s="3" t="n">
        <v>0</v>
      </c>
      <c r="S10" s="12" t="n">
        <v>0</v>
      </c>
      <c r="T10" s="3" t="n">
        <v>0</v>
      </c>
    </row>
    <row r="11" customFormat="false" ht="14.5" hidden="false" customHeight="false" outlineLevel="0" collapsed="false">
      <c r="A11" s="3" t="s">
        <v>93</v>
      </c>
      <c r="B11" s="3" t="s">
        <v>94</v>
      </c>
      <c r="C11" s="3"/>
      <c r="D11" s="3" t="n">
        <v>0</v>
      </c>
      <c r="E11" s="3" t="n">
        <v>0</v>
      </c>
      <c r="F11" s="3" t="n">
        <v>0</v>
      </c>
      <c r="G11" s="3" t="n">
        <v>0</v>
      </c>
      <c r="H11" s="3" t="n">
        <v>0</v>
      </c>
      <c r="I11" s="12" t="n">
        <f aca="false">SUM(H11/15608350*100)</f>
        <v>0</v>
      </c>
      <c r="J11" s="3" t="n">
        <v>0</v>
      </c>
      <c r="K11" s="3" t="n">
        <v>0</v>
      </c>
      <c r="L11" s="3" t="n">
        <f aca="false">+J11+K11</f>
        <v>0</v>
      </c>
      <c r="M11" s="12" t="n">
        <f aca="false">SUM(L11/15608350*100)</f>
        <v>0</v>
      </c>
      <c r="N11" s="3" t="n">
        <v>0</v>
      </c>
      <c r="O11" s="12" t="n">
        <f aca="false">SUM((H11+N11)/15608350*100)</f>
        <v>0</v>
      </c>
      <c r="P11" s="3" t="n">
        <v>0</v>
      </c>
      <c r="Q11" s="12" t="n">
        <v>0</v>
      </c>
      <c r="R11" s="3" t="n">
        <v>0</v>
      </c>
      <c r="S11" s="12" t="n">
        <v>0</v>
      </c>
      <c r="T11" s="3" t="n">
        <v>0</v>
      </c>
    </row>
    <row r="12" customFormat="false" ht="14.5" hidden="false" customHeight="false" outlineLevel="0" collapsed="false">
      <c r="A12" s="3" t="s">
        <v>95</v>
      </c>
      <c r="B12" s="3" t="s">
        <v>96</v>
      </c>
      <c r="C12" s="3"/>
      <c r="D12" s="3" t="n">
        <v>4</v>
      </c>
      <c r="E12" s="3" t="n">
        <v>6966844</v>
      </c>
      <c r="F12" s="3" t="n">
        <v>0</v>
      </c>
      <c r="G12" s="3" t="n">
        <v>0</v>
      </c>
      <c r="H12" s="3" t="n">
        <v>6966844</v>
      </c>
      <c r="I12" s="12" t="n">
        <f aca="false">SUM(H12/15608350*100)</f>
        <v>44.6353650449919</v>
      </c>
      <c r="J12" s="3" t="n">
        <v>6966844</v>
      </c>
      <c r="K12" s="3" t="n">
        <v>0</v>
      </c>
      <c r="L12" s="3" t="n">
        <f aca="false">+J12+K12</f>
        <v>6966844</v>
      </c>
      <c r="M12" s="12" t="n">
        <f aca="false">SUM(L12/15608350*100)</f>
        <v>44.6353650449919</v>
      </c>
      <c r="N12" s="3" t="n">
        <v>0</v>
      </c>
      <c r="O12" s="12" t="n">
        <f aca="false">SUM((H12+N12)/15608350*100)</f>
        <v>44.6353650449919</v>
      </c>
      <c r="P12" s="3" t="n">
        <v>0</v>
      </c>
      <c r="Q12" s="12" t="n">
        <v>0</v>
      </c>
      <c r="R12" s="3" t="n">
        <v>3310758</v>
      </c>
      <c r="S12" s="12" t="n">
        <f aca="false">SUM(R12/H12*100)</f>
        <v>47.5216324637095</v>
      </c>
      <c r="T12" s="3" t="n">
        <v>6966544</v>
      </c>
    </row>
    <row r="13" customFormat="false" ht="14.5" hidden="false" customHeight="false" outlineLevel="0" collapsed="false">
      <c r="A13" s="3"/>
      <c r="B13" s="3" t="s">
        <v>97</v>
      </c>
      <c r="C13" s="3" t="s">
        <v>98</v>
      </c>
      <c r="D13" s="3" t="n">
        <v>1</v>
      </c>
      <c r="E13" s="3" t="n">
        <v>510000</v>
      </c>
      <c r="F13" s="3" t="n">
        <v>0</v>
      </c>
      <c r="G13" s="3" t="n">
        <v>0</v>
      </c>
      <c r="H13" s="3" t="n">
        <v>510000</v>
      </c>
      <c r="I13" s="12" t="n">
        <f aca="false">SUM(H13/15608350*100)</f>
        <v>3.2674818286366</v>
      </c>
      <c r="J13" s="3" t="n">
        <v>510000</v>
      </c>
      <c r="K13" s="3" t="n">
        <v>0</v>
      </c>
      <c r="L13" s="3" t="n">
        <f aca="false">+J13+K13</f>
        <v>510000</v>
      </c>
      <c r="M13" s="12" t="n">
        <f aca="false">SUM(L13/15608350*100)</f>
        <v>3.2674818286366</v>
      </c>
      <c r="N13" s="3" t="n">
        <v>0</v>
      </c>
      <c r="O13" s="12" t="n">
        <f aca="false">SUM((H13+N13)/15608350*100)</f>
        <v>3.2674818286366</v>
      </c>
      <c r="P13" s="3" t="n">
        <v>0</v>
      </c>
      <c r="Q13" s="12" t="n">
        <f aca="false">SUM(P13/H13*100)</f>
        <v>0</v>
      </c>
      <c r="R13" s="3" t="n">
        <v>500000</v>
      </c>
      <c r="S13" s="12" t="n">
        <f aca="false">SUM(R13/H13*100)</f>
        <v>98.0392156862745</v>
      </c>
      <c r="T13" s="3" t="n">
        <v>510000</v>
      </c>
    </row>
    <row r="14" customFormat="false" ht="14.5" hidden="false" customHeight="false" outlineLevel="0" collapsed="false">
      <c r="A14" s="3"/>
      <c r="B14" s="3" t="s">
        <v>99</v>
      </c>
      <c r="C14" s="3" t="s">
        <v>100</v>
      </c>
      <c r="D14" s="3" t="n">
        <v>1</v>
      </c>
      <c r="E14" s="3" t="n">
        <v>4930644</v>
      </c>
      <c r="F14" s="3" t="n">
        <v>0</v>
      </c>
      <c r="G14" s="3" t="n">
        <v>0</v>
      </c>
      <c r="H14" s="3" t="n">
        <v>4930644</v>
      </c>
      <c r="I14" s="12" t="n">
        <f aca="false">SUM(H14/15608350*100)</f>
        <v>31.5897836734825</v>
      </c>
      <c r="J14" s="3" t="n">
        <v>4930644</v>
      </c>
      <c r="K14" s="3" t="n">
        <v>0</v>
      </c>
      <c r="L14" s="3" t="n">
        <f aca="false">+J14+K14</f>
        <v>4930644</v>
      </c>
      <c r="M14" s="12" t="n">
        <f aca="false">SUM(L14/15608350*100)</f>
        <v>31.5897836734825</v>
      </c>
      <c r="N14" s="3" t="n">
        <v>0</v>
      </c>
      <c r="O14" s="12" t="n">
        <f aca="false">SUM((H14+N14)/15608350*100)</f>
        <v>31.5897836734825</v>
      </c>
      <c r="P14" s="3" t="n">
        <v>0</v>
      </c>
      <c r="Q14" s="12" t="n">
        <f aca="false">SUM(P14/H14*100)</f>
        <v>0</v>
      </c>
      <c r="R14" s="3" t="n">
        <v>2635758</v>
      </c>
      <c r="S14" s="12" t="n">
        <f aca="false">SUM(R14/H14*100)</f>
        <v>53.4566681350347</v>
      </c>
      <c r="T14" s="3" t="n">
        <v>4930344</v>
      </c>
    </row>
    <row r="15" customFormat="false" ht="14.5" hidden="false" customHeight="false" outlineLevel="0" collapsed="false">
      <c r="A15" s="3"/>
      <c r="B15" s="3" t="s">
        <v>101</v>
      </c>
      <c r="C15" s="3" t="s">
        <v>102</v>
      </c>
      <c r="D15" s="3" t="n">
        <v>1</v>
      </c>
      <c r="E15" s="3" t="n">
        <v>905200</v>
      </c>
      <c r="F15" s="3" t="n">
        <v>0</v>
      </c>
      <c r="G15" s="3" t="n">
        <v>0</v>
      </c>
      <c r="H15" s="3" t="n">
        <v>905200</v>
      </c>
      <c r="I15" s="12" t="n">
        <f aca="false">SUM(H15/15608350*100)</f>
        <v>5.79945990447421</v>
      </c>
      <c r="J15" s="3" t="n">
        <v>905200</v>
      </c>
      <c r="K15" s="3" t="n">
        <v>0</v>
      </c>
      <c r="L15" s="3" t="n">
        <f aca="false">+J15+K15</f>
        <v>905200</v>
      </c>
      <c r="M15" s="12" t="n">
        <f aca="false">SUM(L15/15608350*100)</f>
        <v>5.79945990447421</v>
      </c>
      <c r="N15" s="3" t="n">
        <v>0</v>
      </c>
      <c r="O15" s="12" t="n">
        <f aca="false">SUM((H15+N15)/15608350*100)</f>
        <v>5.79945990447421</v>
      </c>
      <c r="P15" s="3" t="n">
        <v>0</v>
      </c>
      <c r="Q15" s="12" t="n">
        <f aca="false">SUM(P15/H15*100)</f>
        <v>0</v>
      </c>
      <c r="R15" s="3" t="n">
        <v>0</v>
      </c>
      <c r="S15" s="12" t="n">
        <f aca="false">SUM(R15/H15*100)</f>
        <v>0</v>
      </c>
      <c r="T15" s="3" t="n">
        <v>905200</v>
      </c>
    </row>
    <row r="16" customFormat="false" ht="14.5" hidden="false" customHeight="false" outlineLevel="0" collapsed="false">
      <c r="A16" s="3"/>
      <c r="B16" s="3" t="s">
        <v>103</v>
      </c>
      <c r="C16" s="3" t="s">
        <v>104</v>
      </c>
      <c r="D16" s="3" t="n">
        <v>1</v>
      </c>
      <c r="E16" s="3" t="n">
        <v>621000</v>
      </c>
      <c r="F16" s="3" t="n">
        <v>0</v>
      </c>
      <c r="G16" s="3" t="n">
        <v>0</v>
      </c>
      <c r="H16" s="3" t="n">
        <v>621000</v>
      </c>
      <c r="I16" s="12" t="n">
        <f aca="false">SUM(H16/15608350*100)</f>
        <v>3.97863963839868</v>
      </c>
      <c r="J16" s="3" t="n">
        <v>621000</v>
      </c>
      <c r="K16" s="3" t="n">
        <v>0</v>
      </c>
      <c r="L16" s="3" t="n">
        <f aca="false">+J16+K16</f>
        <v>621000</v>
      </c>
      <c r="M16" s="12" t="n">
        <f aca="false">SUM(L16/15608350*100)</f>
        <v>3.97863963839868</v>
      </c>
      <c r="N16" s="3" t="n">
        <v>0</v>
      </c>
      <c r="O16" s="12" t="n">
        <f aca="false">SUM((H16+N16)/15608350*100)</f>
        <v>3.97863963839868</v>
      </c>
      <c r="P16" s="3" t="n">
        <v>0</v>
      </c>
      <c r="Q16" s="12" t="n">
        <f aca="false">SUM(P16/H16*100)</f>
        <v>0</v>
      </c>
      <c r="R16" s="3" t="n">
        <v>175000</v>
      </c>
      <c r="S16" s="12" t="n">
        <f aca="false">SUM(R16/H16*100)</f>
        <v>28.1803542673108</v>
      </c>
      <c r="T16" s="3" t="n">
        <v>621000</v>
      </c>
    </row>
    <row r="17" s="4" customFormat="true" ht="14.5" hidden="false" customHeight="false" outlineLevel="0" collapsed="false">
      <c r="A17" s="9"/>
      <c r="B17" s="9" t="s">
        <v>105</v>
      </c>
      <c r="C17" s="9"/>
      <c r="D17" s="9" t="n">
        <f aca="false">+D8+D10+D11+D12</f>
        <v>5</v>
      </c>
      <c r="E17" s="9" t="n">
        <f aca="false">+E8+E10+E11+E12</f>
        <v>7012344</v>
      </c>
      <c r="F17" s="9" t="n">
        <f aca="false">+F8+F10+F11+F12</f>
        <v>0</v>
      </c>
      <c r="G17" s="9" t="n">
        <f aca="false">+G8+G10+G11+G12</f>
        <v>0</v>
      </c>
      <c r="H17" s="9" t="n">
        <f aca="false">+H8+H10+H11+H12</f>
        <v>7012344</v>
      </c>
      <c r="I17" s="13" t="n">
        <f aca="false">+I8+I10+I11+I12</f>
        <v>44.9268756787233</v>
      </c>
      <c r="J17" s="9" t="n">
        <f aca="false">+J8+J10+J11+J12</f>
        <v>7012344</v>
      </c>
      <c r="K17" s="9" t="n">
        <f aca="false">+K8+K10+K11+K12</f>
        <v>0</v>
      </c>
      <c r="L17" s="9" t="n">
        <f aca="false">+L8+L10+L11+L12</f>
        <v>7012344</v>
      </c>
      <c r="M17" s="13" t="n">
        <f aca="false">+M8+M10+M11+M12</f>
        <v>44.9268756787233</v>
      </c>
      <c r="N17" s="9" t="n">
        <f aca="false">+N8+N10+N11+N12</f>
        <v>0</v>
      </c>
      <c r="O17" s="13" t="n">
        <f aca="false">+O8+O10+O11+O12</f>
        <v>44.9268756787233</v>
      </c>
      <c r="P17" s="9" t="n">
        <f aca="false">+P8+P10+P11+P12</f>
        <v>0</v>
      </c>
      <c r="Q17" s="13" t="n">
        <v>0</v>
      </c>
      <c r="R17" s="9" t="n">
        <f aca="false">+R8+R10+R11+R12</f>
        <v>3310758</v>
      </c>
      <c r="S17" s="13" t="n">
        <f aca="false">SUM(R17/H17*100)</f>
        <v>47.2132856003642</v>
      </c>
      <c r="T17" s="9" t="n">
        <f aca="false">+T8+T10+T11+T12</f>
        <v>7012044</v>
      </c>
    </row>
    <row r="18" customFormat="false" ht="14.5" hidden="false" customHeight="false" outlineLevel="0" collapsed="false">
      <c r="A18" s="3" t="s">
        <v>106</v>
      </c>
      <c r="B18" s="3" t="s">
        <v>107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customFormat="false" ht="14.5" hidden="false" customHeight="false" outlineLevel="0" collapsed="false">
      <c r="A19" s="3" t="s">
        <v>87</v>
      </c>
      <c r="B19" s="3" t="s">
        <v>108</v>
      </c>
      <c r="C19" s="3"/>
      <c r="D19" s="3" t="n">
        <v>0</v>
      </c>
      <c r="E19" s="3" t="n">
        <v>0</v>
      </c>
      <c r="F19" s="3" t="n">
        <v>0</v>
      </c>
      <c r="G19" s="3" t="n">
        <v>0</v>
      </c>
      <c r="H19" s="3" t="n">
        <v>0</v>
      </c>
      <c r="I19" s="12" t="n">
        <f aca="false">SUM(H19/15608350*100)</f>
        <v>0</v>
      </c>
      <c r="J19" s="3" t="n">
        <v>0</v>
      </c>
      <c r="K19" s="3" t="n">
        <v>0</v>
      </c>
      <c r="L19" s="3" t="n">
        <f aca="false">+J19+K19</f>
        <v>0</v>
      </c>
      <c r="M19" s="12" t="n">
        <f aca="false">SUM(L19/15608350*100)</f>
        <v>0</v>
      </c>
      <c r="N19" s="3" t="n">
        <v>0</v>
      </c>
      <c r="O19" s="12" t="n">
        <f aca="false">SUM((H19+N19)/15608350*100)</f>
        <v>0</v>
      </c>
      <c r="P19" s="3" t="n">
        <v>0</v>
      </c>
      <c r="Q19" s="12" t="n">
        <v>0</v>
      </c>
      <c r="R19" s="3" t="n">
        <v>0</v>
      </c>
      <c r="S19" s="12" t="n">
        <v>0</v>
      </c>
      <c r="T19" s="3" t="n">
        <v>0</v>
      </c>
    </row>
    <row r="20" customFormat="false" ht="14.5" hidden="false" customHeight="false" outlineLevel="0" collapsed="false">
      <c r="A20" s="3" t="s">
        <v>91</v>
      </c>
      <c r="B20" s="3" t="s">
        <v>109</v>
      </c>
      <c r="C20" s="3"/>
      <c r="D20" s="3" t="n">
        <v>0</v>
      </c>
      <c r="E20" s="3" t="n">
        <v>0</v>
      </c>
      <c r="F20" s="3" t="n">
        <v>0</v>
      </c>
      <c r="G20" s="3" t="n">
        <v>0</v>
      </c>
      <c r="H20" s="3" t="n">
        <v>0</v>
      </c>
      <c r="I20" s="12" t="n">
        <f aca="false">SUM(H20/15608350*100)</f>
        <v>0</v>
      </c>
      <c r="J20" s="3" t="n">
        <v>0</v>
      </c>
      <c r="K20" s="3" t="n">
        <v>0</v>
      </c>
      <c r="L20" s="3" t="n">
        <f aca="false">+J20+K20</f>
        <v>0</v>
      </c>
      <c r="M20" s="12" t="n">
        <f aca="false">SUM(L20/15608350*100)</f>
        <v>0</v>
      </c>
      <c r="N20" s="3" t="n">
        <v>0</v>
      </c>
      <c r="O20" s="12" t="n">
        <f aca="false">SUM((H20+N20)/15608350*100)</f>
        <v>0</v>
      </c>
      <c r="P20" s="3" t="n">
        <v>0</v>
      </c>
      <c r="Q20" s="12" t="n">
        <v>0</v>
      </c>
      <c r="R20" s="3" t="n">
        <v>0</v>
      </c>
      <c r="S20" s="12" t="n">
        <v>0</v>
      </c>
      <c r="T20" s="3" t="n">
        <v>0</v>
      </c>
    </row>
    <row r="21" customFormat="false" ht="14.5" hidden="false" customHeight="false" outlineLevel="0" collapsed="false">
      <c r="A21" s="3" t="s">
        <v>93</v>
      </c>
      <c r="B21" s="3" t="s">
        <v>110</v>
      </c>
      <c r="C21" s="3"/>
      <c r="D21" s="3" t="n">
        <v>0</v>
      </c>
      <c r="E21" s="3" t="n">
        <v>0</v>
      </c>
      <c r="F21" s="3" t="n">
        <v>0</v>
      </c>
      <c r="G21" s="3" t="n">
        <v>0</v>
      </c>
      <c r="H21" s="3" t="n">
        <v>0</v>
      </c>
      <c r="I21" s="12" t="n">
        <f aca="false">SUM(H21/15608350*100)</f>
        <v>0</v>
      </c>
      <c r="J21" s="3" t="n">
        <v>0</v>
      </c>
      <c r="K21" s="3" t="n">
        <v>0</v>
      </c>
      <c r="L21" s="3" t="n">
        <f aca="false">+J21+K21</f>
        <v>0</v>
      </c>
      <c r="M21" s="12" t="n">
        <f aca="false">SUM(L21/15608350*100)</f>
        <v>0</v>
      </c>
      <c r="N21" s="3" t="n">
        <v>0</v>
      </c>
      <c r="O21" s="12" t="n">
        <f aca="false">SUM((H21+N21)/15608350*100)</f>
        <v>0</v>
      </c>
      <c r="P21" s="3" t="n">
        <v>0</v>
      </c>
      <c r="Q21" s="12" t="n">
        <v>0</v>
      </c>
      <c r="R21" s="3" t="n">
        <v>0</v>
      </c>
      <c r="S21" s="12" t="n">
        <v>0</v>
      </c>
      <c r="T21" s="3" t="n">
        <v>0</v>
      </c>
    </row>
    <row r="22" customFormat="false" ht="14.5" hidden="false" customHeight="false" outlineLevel="0" collapsed="false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customFormat="false" ht="14.5" hidden="false" customHeight="false" outlineLevel="0" collapsed="false">
      <c r="A23" s="3" t="s">
        <v>95</v>
      </c>
      <c r="B23" s="3" t="s">
        <v>111</v>
      </c>
      <c r="C23" s="3"/>
      <c r="D23" s="3" t="n">
        <v>0</v>
      </c>
      <c r="E23" s="3" t="n">
        <v>0</v>
      </c>
      <c r="F23" s="3" t="n">
        <v>0</v>
      </c>
      <c r="G23" s="3" t="n">
        <v>0</v>
      </c>
      <c r="H23" s="3" t="n">
        <v>0</v>
      </c>
      <c r="I23" s="12" t="n">
        <f aca="false">SUM(H23/15608350*100)</f>
        <v>0</v>
      </c>
      <c r="J23" s="3" t="n">
        <v>0</v>
      </c>
      <c r="K23" s="3" t="n">
        <v>0</v>
      </c>
      <c r="L23" s="3" t="n">
        <f aca="false">+J23+K23</f>
        <v>0</v>
      </c>
      <c r="M23" s="12" t="n">
        <f aca="false">SUM(L23/15608350*100)</f>
        <v>0</v>
      </c>
      <c r="N23" s="3" t="n">
        <v>0</v>
      </c>
      <c r="O23" s="12" t="n">
        <f aca="false">SUM((H23+N23)/15608350*100)</f>
        <v>0</v>
      </c>
      <c r="P23" s="3" t="n">
        <v>0</v>
      </c>
      <c r="Q23" s="12" t="n">
        <v>0</v>
      </c>
      <c r="R23" s="3" t="n">
        <v>0</v>
      </c>
      <c r="S23" s="12" t="n">
        <v>0</v>
      </c>
      <c r="T23" s="3" t="n">
        <v>0</v>
      </c>
    </row>
    <row r="24" customFormat="false" ht="14.5" hidden="false" customHeight="false" outlineLevel="0" collapsed="false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customFormat="false" ht="14.5" hidden="false" customHeight="false" outlineLevel="0" collapsed="false">
      <c r="A25" s="3" t="s">
        <v>112</v>
      </c>
      <c r="B25" s="3" t="s">
        <v>113</v>
      </c>
      <c r="C25" s="3"/>
      <c r="D25" s="3" t="n">
        <v>0</v>
      </c>
      <c r="E25" s="3" t="n">
        <v>0</v>
      </c>
      <c r="F25" s="3" t="n">
        <v>0</v>
      </c>
      <c r="G25" s="3" t="n">
        <v>0</v>
      </c>
      <c r="H25" s="3" t="n">
        <v>0</v>
      </c>
      <c r="I25" s="12" t="n">
        <f aca="false">SUM(H25/15608350*100)</f>
        <v>0</v>
      </c>
      <c r="J25" s="3" t="n">
        <v>0</v>
      </c>
      <c r="K25" s="3" t="n">
        <v>0</v>
      </c>
      <c r="L25" s="3" t="n">
        <f aca="false">+J25+K25</f>
        <v>0</v>
      </c>
      <c r="M25" s="12" t="n">
        <f aca="false">SUM(L25/15608350*100)</f>
        <v>0</v>
      </c>
      <c r="N25" s="3" t="n">
        <v>0</v>
      </c>
      <c r="O25" s="12" t="n">
        <f aca="false">SUM((H25+N25)/15608350*100)</f>
        <v>0</v>
      </c>
      <c r="P25" s="3" t="n">
        <v>0</v>
      </c>
      <c r="Q25" s="12" t="n">
        <v>0</v>
      </c>
      <c r="R25" s="3" t="n">
        <v>0</v>
      </c>
      <c r="S25" s="12" t="n">
        <v>0</v>
      </c>
      <c r="T25" s="3" t="n">
        <v>0</v>
      </c>
    </row>
    <row r="26" customFormat="false" ht="14.5" hidden="false" customHeight="false" outlineLevel="0" collapsed="false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="4" customFormat="true" ht="14.5" hidden="false" customHeight="false" outlineLevel="0" collapsed="false">
      <c r="A27" s="9"/>
      <c r="B27" s="9" t="s">
        <v>114</v>
      </c>
      <c r="C27" s="9"/>
      <c r="D27" s="9" t="n">
        <f aca="false">+D19+D20+D21+D23+D25</f>
        <v>0</v>
      </c>
      <c r="E27" s="9" t="n">
        <f aca="false">+E19+E20+E21+E23+E25</f>
        <v>0</v>
      </c>
      <c r="F27" s="9" t="n">
        <f aca="false">+F19+F20+F21+F23+F25</f>
        <v>0</v>
      </c>
      <c r="G27" s="9" t="n">
        <f aca="false">+G19+G20+G21+G23+G25</f>
        <v>0</v>
      </c>
      <c r="H27" s="9" t="n">
        <f aca="false">+H19+H20+H21+H23+H25</f>
        <v>0</v>
      </c>
      <c r="I27" s="13" t="n">
        <f aca="false">+I19+I20+I21+I23+I25</f>
        <v>0</v>
      </c>
      <c r="J27" s="9" t="n">
        <f aca="false">+J19+J20+J21+J23+J25</f>
        <v>0</v>
      </c>
      <c r="K27" s="9" t="n">
        <f aca="false">+K19+K20+K21+K23+K25</f>
        <v>0</v>
      </c>
      <c r="L27" s="9" t="n">
        <f aca="false">+L19+L20+L21+L23+L25</f>
        <v>0</v>
      </c>
      <c r="M27" s="13" t="n">
        <f aca="false">+M19+M20+M21+M23+M25</f>
        <v>0</v>
      </c>
      <c r="N27" s="9" t="n">
        <f aca="false">+N19+N20+N21+N23+N25</f>
        <v>0</v>
      </c>
      <c r="O27" s="13" t="n">
        <f aca="false">+O19+O20+O21+O23+O25</f>
        <v>0</v>
      </c>
      <c r="P27" s="9" t="n">
        <f aca="false">+P19+P20+P21+P23+P25</f>
        <v>0</v>
      </c>
      <c r="Q27" s="13" t="n">
        <v>0</v>
      </c>
      <c r="R27" s="9" t="n">
        <f aca="false">+R19+R20+R21+R23+R25</f>
        <v>0</v>
      </c>
      <c r="S27" s="13" t="n">
        <f aca="false">+S19+S20+S21+S23+S25</f>
        <v>0</v>
      </c>
      <c r="T27" s="9" t="n">
        <f aca="false">+T19+T20+T21+T23+T25</f>
        <v>0</v>
      </c>
    </row>
    <row r="28" s="4" customFormat="true" ht="14.5" hidden="false" customHeight="false" outlineLevel="0" collapsed="false">
      <c r="A28" s="9"/>
      <c r="B28" s="9" t="s">
        <v>115</v>
      </c>
      <c r="C28" s="9"/>
      <c r="D28" s="9" t="n">
        <f aca="false">+(D17+D27)</f>
        <v>5</v>
      </c>
      <c r="E28" s="9" t="n">
        <f aca="false">+(E17+E27)</f>
        <v>7012344</v>
      </c>
      <c r="F28" s="9" t="n">
        <f aca="false">+(F17+F27)</f>
        <v>0</v>
      </c>
      <c r="G28" s="9" t="n">
        <f aca="false">+(G17+G27)</f>
        <v>0</v>
      </c>
      <c r="H28" s="9" t="n">
        <f aca="false">+(H17+H27)</f>
        <v>7012344</v>
      </c>
      <c r="I28" s="13" t="n">
        <f aca="false">+(I17+I27)</f>
        <v>44.9268756787233</v>
      </c>
      <c r="J28" s="9" t="n">
        <f aca="false">+(J17+J27)</f>
        <v>7012344</v>
      </c>
      <c r="K28" s="9" t="n">
        <f aca="false">+(K17+K27)</f>
        <v>0</v>
      </c>
      <c r="L28" s="9" t="n">
        <f aca="false">+(L17+L27)</f>
        <v>7012344</v>
      </c>
      <c r="M28" s="13" t="n">
        <f aca="false">+(M17+M27)</f>
        <v>44.9268756787233</v>
      </c>
      <c r="N28" s="9" t="n">
        <f aca="false">+(N17+N27)</f>
        <v>0</v>
      </c>
      <c r="O28" s="13" t="n">
        <f aca="false">+(O17+O27)</f>
        <v>44.9268756787233</v>
      </c>
      <c r="P28" s="9" t="n">
        <f aca="false">+(P17+P27)</f>
        <v>0</v>
      </c>
      <c r="Q28" s="13" t="n">
        <v>0</v>
      </c>
      <c r="R28" s="9" t="n">
        <f aca="false">+(R17+R27)</f>
        <v>3310758</v>
      </c>
      <c r="S28" s="13" t="n">
        <f aca="false">SUM(R28/H28*100)</f>
        <v>47.2132856003642</v>
      </c>
      <c r="T28" s="9" t="n">
        <f aca="false">+(T17+T27)</f>
        <v>7012044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6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6875" defaultRowHeight="14.5" zeroHeight="false" outlineLevelRow="0" outlineLevelCol="0"/>
  <cols>
    <col collapsed="false" customWidth="true" hidden="false" outlineLevel="0" max="1" min="1" style="0" width="10.63"/>
    <col collapsed="false" customWidth="true" hidden="false" outlineLevel="0" max="2" min="2" style="0" width="45.64"/>
    <col collapsed="false" customWidth="true" hidden="false" outlineLevel="0" max="3" min="3" style="0" width="12.64"/>
    <col collapsed="false" customWidth="true" hidden="false" outlineLevel="0" max="8" min="4" style="0" width="16.63"/>
    <col collapsed="false" customWidth="true" hidden="false" outlineLevel="0" max="13" min="9" style="0" width="12.64"/>
    <col collapsed="false" customWidth="true" hidden="false" outlineLevel="0" max="15" min="14" style="0" width="20.64"/>
    <col collapsed="false" customWidth="true" hidden="false" outlineLevel="0" max="18" min="16" style="0" width="12.64"/>
    <col collapsed="false" customWidth="true" hidden="false" outlineLevel="0" max="23" min="19" style="0" width="16.63"/>
  </cols>
  <sheetData>
    <row r="1" s="6" customFormat="true" ht="15.5" hidden="false" customHeight="false" outlineLevel="0" collapsed="false">
      <c r="A1" s="6" t="s">
        <v>116</v>
      </c>
    </row>
    <row r="3" s="4" customFormat="true" ht="87" hidden="false" customHeight="true" outlineLevel="0" collapsed="false">
      <c r="A3" s="7" t="s">
        <v>32</v>
      </c>
      <c r="B3" s="7" t="s">
        <v>80</v>
      </c>
      <c r="C3" s="7" t="s">
        <v>81</v>
      </c>
      <c r="D3" s="7" t="s">
        <v>34</v>
      </c>
      <c r="E3" s="7" t="s">
        <v>35</v>
      </c>
      <c r="F3" s="7" t="s">
        <v>36</v>
      </c>
      <c r="G3" s="7" t="s">
        <v>37</v>
      </c>
      <c r="H3" s="7" t="s">
        <v>82</v>
      </c>
      <c r="I3" s="7" t="s">
        <v>117</v>
      </c>
      <c r="J3" s="7" t="s">
        <v>40</v>
      </c>
      <c r="K3" s="7"/>
      <c r="L3" s="7"/>
      <c r="M3" s="7"/>
      <c r="N3" s="7" t="s">
        <v>41</v>
      </c>
      <c r="O3" s="7" t="s">
        <v>42</v>
      </c>
      <c r="P3" s="7" t="s">
        <v>43</v>
      </c>
      <c r="Q3" s="7"/>
      <c r="R3" s="7" t="s">
        <v>44</v>
      </c>
      <c r="S3" s="7"/>
      <c r="T3" s="7" t="s">
        <v>45</v>
      </c>
      <c r="U3" s="7" t="s">
        <v>118</v>
      </c>
      <c r="V3" s="7"/>
      <c r="W3" s="7"/>
    </row>
    <row r="4" s="4" customFormat="true" ht="29" hidden="false" customHeight="true" outlineLevel="0" collapsed="false">
      <c r="A4" s="9"/>
      <c r="B4" s="9"/>
      <c r="C4" s="9"/>
      <c r="D4" s="9"/>
      <c r="E4" s="9"/>
      <c r="F4" s="9"/>
      <c r="G4" s="9"/>
      <c r="H4" s="9"/>
      <c r="I4" s="9"/>
      <c r="J4" s="10" t="s">
        <v>46</v>
      </c>
      <c r="K4" s="10"/>
      <c r="L4" s="10"/>
      <c r="M4" s="7" t="s">
        <v>47</v>
      </c>
      <c r="N4" s="14"/>
      <c r="O4" s="9"/>
      <c r="P4" s="8" t="s">
        <v>48</v>
      </c>
      <c r="Q4" s="7" t="s">
        <v>49</v>
      </c>
      <c r="R4" s="7" t="s">
        <v>48</v>
      </c>
      <c r="S4" s="7" t="s">
        <v>49</v>
      </c>
      <c r="T4" s="9"/>
      <c r="U4" s="14" t="s">
        <v>119</v>
      </c>
      <c r="V4" s="14"/>
      <c r="W4" s="14"/>
    </row>
    <row r="5" s="4" customFormat="true" ht="14.5" hidden="false" customHeight="false" outlineLevel="0" collapsed="false">
      <c r="A5" s="9"/>
      <c r="B5" s="9"/>
      <c r="C5" s="9"/>
      <c r="D5" s="9"/>
      <c r="E5" s="9"/>
      <c r="F5" s="9"/>
      <c r="G5" s="9"/>
      <c r="H5" s="9"/>
      <c r="I5" s="9"/>
      <c r="J5" s="7" t="s">
        <v>50</v>
      </c>
      <c r="K5" s="7" t="s">
        <v>51</v>
      </c>
      <c r="L5" s="7" t="s">
        <v>52</v>
      </c>
      <c r="M5" s="9"/>
      <c r="N5" s="9"/>
      <c r="O5" s="9"/>
      <c r="P5" s="9"/>
      <c r="Q5" s="9"/>
      <c r="R5" s="9"/>
      <c r="S5" s="9"/>
      <c r="T5" s="9"/>
      <c r="U5" s="14" t="s">
        <v>120</v>
      </c>
      <c r="V5" s="14" t="s">
        <v>121</v>
      </c>
      <c r="W5" s="14" t="s">
        <v>122</v>
      </c>
    </row>
    <row r="6" s="4" customFormat="true" ht="14.5" hidden="false" customHeight="false" outlineLevel="0" collapsed="false">
      <c r="A6" s="15"/>
      <c r="B6" s="15" t="s">
        <v>53</v>
      </c>
      <c r="C6" s="15" t="s">
        <v>54</v>
      </c>
      <c r="D6" s="15" t="s">
        <v>55</v>
      </c>
      <c r="E6" s="15" t="s">
        <v>56</v>
      </c>
      <c r="F6" s="15" t="s">
        <v>57</v>
      </c>
      <c r="G6" s="15" t="s">
        <v>58</v>
      </c>
      <c r="H6" s="15" t="s">
        <v>59</v>
      </c>
      <c r="I6" s="15" t="s">
        <v>60</v>
      </c>
      <c r="J6" s="15" t="s">
        <v>61</v>
      </c>
      <c r="K6" s="15"/>
      <c r="L6" s="15"/>
      <c r="M6" s="15"/>
      <c r="N6" s="15" t="s">
        <v>62</v>
      </c>
      <c r="O6" s="15" t="s">
        <v>63</v>
      </c>
      <c r="P6" s="15" t="s">
        <v>64</v>
      </c>
      <c r="Q6" s="15"/>
      <c r="R6" s="15" t="s">
        <v>65</v>
      </c>
      <c r="S6" s="15"/>
      <c r="T6" s="15" t="s">
        <v>66</v>
      </c>
      <c r="U6" s="9"/>
      <c r="V6" s="9"/>
      <c r="W6" s="9"/>
    </row>
    <row r="7" customFormat="false" ht="14.5" hidden="false" customHeight="false" outlineLevel="0" collapsed="false">
      <c r="A7" s="3" t="s">
        <v>85</v>
      </c>
      <c r="B7" s="3" t="s">
        <v>123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customFormat="false" ht="14.5" hidden="false" customHeight="false" outlineLevel="0" collapsed="false">
      <c r="A8" s="3" t="s">
        <v>87</v>
      </c>
      <c r="B8" s="3" t="s">
        <v>124</v>
      </c>
      <c r="C8" s="3"/>
      <c r="D8" s="3" t="n">
        <v>0</v>
      </c>
      <c r="E8" s="3" t="n">
        <v>0</v>
      </c>
      <c r="F8" s="3" t="n">
        <v>0</v>
      </c>
      <c r="G8" s="3" t="n">
        <v>0</v>
      </c>
      <c r="H8" s="3" t="n">
        <v>0</v>
      </c>
      <c r="I8" s="12" t="n">
        <f aca="false">SUM(H8/15608350*100)</f>
        <v>0</v>
      </c>
      <c r="J8" s="3" t="n">
        <v>0</v>
      </c>
      <c r="K8" s="3" t="n">
        <v>0</v>
      </c>
      <c r="L8" s="3" t="n">
        <f aca="false">+J8+K8</f>
        <v>0</v>
      </c>
      <c r="M8" s="12" t="n">
        <f aca="false">SUM(L8/15608350*100)</f>
        <v>0</v>
      </c>
      <c r="N8" s="3" t="n">
        <v>0</v>
      </c>
      <c r="O8" s="12" t="n">
        <f aca="false">SUM((H8+N8)/15608350*100)</f>
        <v>0</v>
      </c>
      <c r="P8" s="3" t="n">
        <v>0</v>
      </c>
      <c r="Q8" s="12" t="n">
        <v>0</v>
      </c>
      <c r="R8" s="3" t="s">
        <v>71</v>
      </c>
      <c r="S8" s="3" t="s">
        <v>71</v>
      </c>
      <c r="T8" s="3" t="n">
        <v>0</v>
      </c>
      <c r="U8" s="3" t="n">
        <v>0</v>
      </c>
      <c r="V8" s="3" t="n">
        <v>0</v>
      </c>
      <c r="W8" s="3" t="n">
        <v>0</v>
      </c>
    </row>
    <row r="9" customFormat="false" ht="14.5" hidden="false" customHeight="false" outlineLevel="0" collapsed="false">
      <c r="A9" s="3" t="s">
        <v>91</v>
      </c>
      <c r="B9" s="3" t="s">
        <v>125</v>
      </c>
      <c r="C9" s="3"/>
      <c r="D9" s="3" t="n">
        <v>0</v>
      </c>
      <c r="E9" s="3" t="n">
        <v>0</v>
      </c>
      <c r="F9" s="3" t="n">
        <v>0</v>
      </c>
      <c r="G9" s="3" t="n">
        <v>0</v>
      </c>
      <c r="H9" s="3" t="n">
        <v>0</v>
      </c>
      <c r="I9" s="12" t="n">
        <f aca="false">SUM(H9/15608350*100)</f>
        <v>0</v>
      </c>
      <c r="J9" s="3" t="n">
        <v>0</v>
      </c>
      <c r="K9" s="3" t="n">
        <v>0</v>
      </c>
      <c r="L9" s="3" t="n">
        <f aca="false">+J9+K9</f>
        <v>0</v>
      </c>
      <c r="M9" s="12" t="n">
        <f aca="false">SUM(L9/15608350*100)</f>
        <v>0</v>
      </c>
      <c r="N9" s="3" t="n">
        <v>0</v>
      </c>
      <c r="O9" s="12" t="n">
        <f aca="false">SUM((H9+N9)/15608350*100)</f>
        <v>0</v>
      </c>
      <c r="P9" s="3" t="n">
        <v>0</v>
      </c>
      <c r="Q9" s="12" t="n">
        <v>0</v>
      </c>
      <c r="R9" s="3" t="s">
        <v>71</v>
      </c>
      <c r="S9" s="3" t="s">
        <v>71</v>
      </c>
      <c r="T9" s="3" t="n">
        <v>0</v>
      </c>
      <c r="U9" s="3" t="n">
        <v>0</v>
      </c>
      <c r="V9" s="3" t="n">
        <v>0</v>
      </c>
      <c r="W9" s="3" t="n">
        <v>0</v>
      </c>
    </row>
    <row r="10" customFormat="false" ht="14.5" hidden="false" customHeight="false" outlineLevel="0" collapsed="false">
      <c r="A10" s="3" t="s">
        <v>93</v>
      </c>
      <c r="B10" s="3" t="s">
        <v>126</v>
      </c>
      <c r="C10" s="3"/>
      <c r="D10" s="3" t="n">
        <v>0</v>
      </c>
      <c r="E10" s="3" t="n">
        <v>0</v>
      </c>
      <c r="F10" s="3" t="n">
        <v>0</v>
      </c>
      <c r="G10" s="3" t="n">
        <v>0</v>
      </c>
      <c r="H10" s="3" t="n">
        <v>0</v>
      </c>
      <c r="I10" s="12" t="n">
        <f aca="false">SUM(H10/15608350*100)</f>
        <v>0</v>
      </c>
      <c r="J10" s="3" t="n">
        <v>0</v>
      </c>
      <c r="K10" s="3" t="n">
        <v>0</v>
      </c>
      <c r="L10" s="3" t="n">
        <f aca="false">+J10+K10</f>
        <v>0</v>
      </c>
      <c r="M10" s="12" t="n">
        <f aca="false">SUM(L10/15608350*100)</f>
        <v>0</v>
      </c>
      <c r="N10" s="3" t="n">
        <v>0</v>
      </c>
      <c r="O10" s="12" t="n">
        <f aca="false">SUM((H10+N10)/15608350*100)</f>
        <v>0</v>
      </c>
      <c r="P10" s="3" t="n">
        <v>0</v>
      </c>
      <c r="Q10" s="12" t="n">
        <v>0</v>
      </c>
      <c r="R10" s="3" t="s">
        <v>71</v>
      </c>
      <c r="S10" s="3" t="s">
        <v>71</v>
      </c>
      <c r="T10" s="3" t="n">
        <v>0</v>
      </c>
      <c r="U10" s="3" t="n">
        <v>0</v>
      </c>
      <c r="V10" s="3" t="n">
        <v>0</v>
      </c>
      <c r="W10" s="3" t="n">
        <v>0</v>
      </c>
    </row>
    <row r="11" customFormat="false" ht="14.5" hidden="false" customHeight="false" outlineLevel="0" collapsed="false">
      <c r="A11" s="3" t="s">
        <v>95</v>
      </c>
      <c r="B11" s="3" t="s">
        <v>127</v>
      </c>
      <c r="C11" s="3"/>
      <c r="D11" s="3" t="n">
        <v>3</v>
      </c>
      <c r="E11" s="3" t="n">
        <v>371</v>
      </c>
      <c r="F11" s="3" t="n">
        <v>0</v>
      </c>
      <c r="G11" s="3" t="n">
        <v>0</v>
      </c>
      <c r="H11" s="3" t="n">
        <v>371</v>
      </c>
      <c r="I11" s="12" t="n">
        <f aca="false">SUM(H11/15608350*100)</f>
        <v>0.00237693285965525</v>
      </c>
      <c r="J11" s="3" t="n">
        <v>371</v>
      </c>
      <c r="K11" s="3" t="n">
        <v>0</v>
      </c>
      <c r="L11" s="3" t="n">
        <f aca="false">+J11+K11</f>
        <v>371</v>
      </c>
      <c r="M11" s="12" t="n">
        <f aca="false">SUM(L11/15608350*100)</f>
        <v>0.00237693285965525</v>
      </c>
      <c r="N11" s="3" t="n">
        <v>0</v>
      </c>
      <c r="O11" s="12" t="n">
        <f aca="false">SUM((H11+N11)/15608350*100)</f>
        <v>0.00237693285965525</v>
      </c>
      <c r="P11" s="3" t="n">
        <v>0</v>
      </c>
      <c r="Q11" s="12" t="n">
        <v>0</v>
      </c>
      <c r="R11" s="3" t="s">
        <v>71</v>
      </c>
      <c r="S11" s="3" t="s">
        <v>71</v>
      </c>
      <c r="T11" s="3" t="n">
        <v>371</v>
      </c>
      <c r="U11" s="3" t="n">
        <v>0</v>
      </c>
      <c r="V11" s="3" t="n">
        <v>0</v>
      </c>
      <c r="W11" s="3" t="n">
        <v>0</v>
      </c>
    </row>
    <row r="12" customFormat="false" ht="14.5" hidden="false" customHeight="false" outlineLevel="0" collapsed="false">
      <c r="A12" s="3" t="s">
        <v>112</v>
      </c>
      <c r="B12" s="3" t="s">
        <v>128</v>
      </c>
      <c r="C12" s="3"/>
      <c r="D12" s="3" t="n">
        <v>1</v>
      </c>
      <c r="E12" s="3" t="n">
        <v>300</v>
      </c>
      <c r="F12" s="3" t="n">
        <v>0</v>
      </c>
      <c r="G12" s="3" t="n">
        <v>0</v>
      </c>
      <c r="H12" s="3" t="n">
        <v>300</v>
      </c>
      <c r="I12" s="12" t="n">
        <f aca="false">SUM(H12/15608350*100)</f>
        <v>0.00192204813449212</v>
      </c>
      <c r="J12" s="3" t="n">
        <v>300</v>
      </c>
      <c r="K12" s="3" t="n">
        <v>0</v>
      </c>
      <c r="L12" s="3" t="n">
        <f aca="false">+J12+K12</f>
        <v>300</v>
      </c>
      <c r="M12" s="12" t="n">
        <f aca="false">SUM(L12/15608350*100)</f>
        <v>0.00192204813449212</v>
      </c>
      <c r="N12" s="3" t="n">
        <v>0</v>
      </c>
      <c r="O12" s="12" t="n">
        <f aca="false">SUM((H12+N12)/15608350*100)</f>
        <v>0.00192204813449212</v>
      </c>
      <c r="P12" s="3" t="n">
        <v>0</v>
      </c>
      <c r="Q12" s="12" t="n">
        <v>0</v>
      </c>
      <c r="R12" s="3" t="s">
        <v>71</v>
      </c>
      <c r="S12" s="3" t="s">
        <v>71</v>
      </c>
      <c r="T12" s="3" t="n">
        <v>0</v>
      </c>
      <c r="U12" s="3" t="n">
        <v>0</v>
      </c>
      <c r="V12" s="3" t="n">
        <v>0</v>
      </c>
      <c r="W12" s="3" t="n">
        <v>0</v>
      </c>
    </row>
    <row r="13" customFormat="false" ht="14.5" hidden="false" customHeight="false" outlineLevel="0" collapsed="false">
      <c r="A13" s="3" t="s">
        <v>129</v>
      </c>
      <c r="B13" s="3" t="s">
        <v>130</v>
      </c>
      <c r="C13" s="3"/>
      <c r="D13" s="3" t="n">
        <v>0</v>
      </c>
      <c r="E13" s="3" t="n">
        <v>0</v>
      </c>
      <c r="F13" s="3" t="n">
        <v>0</v>
      </c>
      <c r="G13" s="3" t="n">
        <v>0</v>
      </c>
      <c r="H13" s="3" t="n">
        <v>0</v>
      </c>
      <c r="I13" s="12" t="n">
        <f aca="false">SUM(H13/15608350*100)</f>
        <v>0</v>
      </c>
      <c r="J13" s="3" t="n">
        <v>0</v>
      </c>
      <c r="K13" s="3" t="n">
        <v>0</v>
      </c>
      <c r="L13" s="3" t="n">
        <f aca="false">+J13+K13</f>
        <v>0</v>
      </c>
      <c r="M13" s="12" t="n">
        <f aca="false">SUM(L13/15608350*100)</f>
        <v>0</v>
      </c>
      <c r="N13" s="3" t="n">
        <v>0</v>
      </c>
      <c r="O13" s="12" t="n">
        <f aca="false">SUM((H13+N13)/15608350*100)</f>
        <v>0</v>
      </c>
      <c r="P13" s="3" t="n">
        <v>0</v>
      </c>
      <c r="Q13" s="12" t="n">
        <v>0</v>
      </c>
      <c r="R13" s="3" t="s">
        <v>71</v>
      </c>
      <c r="S13" s="3" t="s">
        <v>71</v>
      </c>
      <c r="T13" s="3" t="n">
        <v>0</v>
      </c>
      <c r="U13" s="3" t="n">
        <v>0</v>
      </c>
      <c r="V13" s="3" t="n">
        <v>0</v>
      </c>
      <c r="W13" s="3" t="n">
        <v>0</v>
      </c>
    </row>
    <row r="14" customFormat="false" ht="14.5" hidden="false" customHeight="false" outlineLevel="0" collapsed="false">
      <c r="A14" s="3" t="s">
        <v>131</v>
      </c>
      <c r="B14" s="3" t="s">
        <v>132</v>
      </c>
      <c r="C14" s="3"/>
      <c r="D14" s="3" t="n">
        <v>0</v>
      </c>
      <c r="E14" s="3" t="n">
        <v>0</v>
      </c>
      <c r="F14" s="3" t="n">
        <v>0</v>
      </c>
      <c r="G14" s="3" t="n">
        <v>0</v>
      </c>
      <c r="H14" s="3" t="n">
        <v>0</v>
      </c>
      <c r="I14" s="12" t="n">
        <f aca="false">SUM(H14/15608350*100)</f>
        <v>0</v>
      </c>
      <c r="J14" s="3" t="n">
        <v>0</v>
      </c>
      <c r="K14" s="3" t="n">
        <v>0</v>
      </c>
      <c r="L14" s="3" t="n">
        <f aca="false">+J14+K14</f>
        <v>0</v>
      </c>
      <c r="M14" s="12" t="n">
        <f aca="false">SUM(L14/15608350*100)</f>
        <v>0</v>
      </c>
      <c r="N14" s="3" t="n">
        <v>0</v>
      </c>
      <c r="O14" s="12" t="n">
        <f aca="false">SUM((H14+N14)/15608350*100)</f>
        <v>0</v>
      </c>
      <c r="P14" s="3" t="n">
        <v>0</v>
      </c>
      <c r="Q14" s="12" t="n">
        <v>0</v>
      </c>
      <c r="R14" s="3" t="s">
        <v>71</v>
      </c>
      <c r="S14" s="3" t="s">
        <v>71</v>
      </c>
      <c r="T14" s="3" t="n">
        <v>0</v>
      </c>
      <c r="U14" s="3" t="n">
        <v>0</v>
      </c>
      <c r="V14" s="3" t="n">
        <v>0</v>
      </c>
      <c r="W14" s="3" t="n">
        <v>0</v>
      </c>
    </row>
    <row r="15" customFormat="false" ht="14.5" hidden="false" customHeight="false" outlineLevel="0" collapsed="false">
      <c r="A15" s="3" t="s">
        <v>133</v>
      </c>
      <c r="B15" s="3" t="s">
        <v>134</v>
      </c>
      <c r="C15" s="3"/>
      <c r="D15" s="3" t="n">
        <v>0</v>
      </c>
      <c r="E15" s="3" t="n">
        <v>0</v>
      </c>
      <c r="F15" s="3" t="n">
        <v>0</v>
      </c>
      <c r="G15" s="3" t="n">
        <v>0</v>
      </c>
      <c r="H15" s="3" t="n">
        <v>0</v>
      </c>
      <c r="I15" s="12" t="n">
        <f aca="false">SUM(H15/15608350*100)</f>
        <v>0</v>
      </c>
      <c r="J15" s="3" t="n">
        <v>0</v>
      </c>
      <c r="K15" s="3" t="n">
        <v>0</v>
      </c>
      <c r="L15" s="3" t="n">
        <f aca="false">+J15+K15</f>
        <v>0</v>
      </c>
      <c r="M15" s="12" t="n">
        <f aca="false">SUM(L15/15608350*100)</f>
        <v>0</v>
      </c>
      <c r="N15" s="3" t="n">
        <v>0</v>
      </c>
      <c r="O15" s="12" t="n">
        <f aca="false">SUM((H15+N15)/15608350*100)</f>
        <v>0</v>
      </c>
      <c r="P15" s="3" t="n">
        <v>0</v>
      </c>
      <c r="Q15" s="12" t="n">
        <v>0</v>
      </c>
      <c r="R15" s="3" t="s">
        <v>71</v>
      </c>
      <c r="S15" s="3" t="s">
        <v>71</v>
      </c>
      <c r="T15" s="3" t="n">
        <v>0</v>
      </c>
      <c r="U15" s="3" t="n">
        <v>0</v>
      </c>
      <c r="V15" s="3" t="n">
        <v>0</v>
      </c>
      <c r="W15" s="3" t="n">
        <v>0</v>
      </c>
    </row>
    <row r="16" customFormat="false" ht="14.5" hidden="false" customHeight="false" outlineLevel="0" collapsed="false">
      <c r="A16" s="3" t="s">
        <v>135</v>
      </c>
      <c r="B16" s="3" t="s">
        <v>136</v>
      </c>
      <c r="C16" s="3"/>
      <c r="D16" s="3" t="n">
        <v>0</v>
      </c>
      <c r="E16" s="3" t="n">
        <v>0</v>
      </c>
      <c r="F16" s="3" t="n">
        <v>0</v>
      </c>
      <c r="G16" s="3" t="n">
        <v>0</v>
      </c>
      <c r="H16" s="3" t="n">
        <v>0</v>
      </c>
      <c r="I16" s="12" t="n">
        <f aca="false">SUM(H16/15608350*100)</f>
        <v>0</v>
      </c>
      <c r="J16" s="3" t="n">
        <v>0</v>
      </c>
      <c r="K16" s="3" t="n">
        <v>0</v>
      </c>
      <c r="L16" s="3" t="n">
        <f aca="false">+J16+K16</f>
        <v>0</v>
      </c>
      <c r="M16" s="12" t="n">
        <f aca="false">SUM(L16/15608350*100)</f>
        <v>0</v>
      </c>
      <c r="N16" s="3" t="n">
        <v>0</v>
      </c>
      <c r="O16" s="12" t="n">
        <f aca="false">SUM((H16+N16)/15608350*100)</f>
        <v>0</v>
      </c>
      <c r="P16" s="3" t="n">
        <v>0</v>
      </c>
      <c r="Q16" s="12" t="n">
        <v>0</v>
      </c>
      <c r="R16" s="3" t="s">
        <v>71</v>
      </c>
      <c r="S16" s="3" t="s">
        <v>71</v>
      </c>
      <c r="T16" s="3" t="n">
        <v>0</v>
      </c>
      <c r="U16" s="3" t="n">
        <v>0</v>
      </c>
      <c r="V16" s="3" t="n">
        <v>0</v>
      </c>
      <c r="W16" s="3" t="n">
        <v>0</v>
      </c>
    </row>
    <row r="17" customFormat="false" ht="14.5" hidden="false" customHeight="false" outlineLevel="0" collapsed="false">
      <c r="A17" s="3" t="s">
        <v>137</v>
      </c>
      <c r="B17" s="3" t="s">
        <v>138</v>
      </c>
      <c r="C17" s="3"/>
      <c r="D17" s="3" t="n">
        <v>0</v>
      </c>
      <c r="E17" s="3" t="n">
        <v>0</v>
      </c>
      <c r="F17" s="3" t="n">
        <v>0</v>
      </c>
      <c r="G17" s="3" t="n">
        <v>0</v>
      </c>
      <c r="H17" s="3" t="n">
        <v>0</v>
      </c>
      <c r="I17" s="12" t="n">
        <f aca="false">SUM(H17/15608350*100)</f>
        <v>0</v>
      </c>
      <c r="J17" s="3" t="n">
        <v>0</v>
      </c>
      <c r="K17" s="3" t="n">
        <v>0</v>
      </c>
      <c r="L17" s="3" t="n">
        <f aca="false">+J17+K17</f>
        <v>0</v>
      </c>
      <c r="M17" s="12" t="n">
        <f aca="false">SUM(L17/15608350*100)</f>
        <v>0</v>
      </c>
      <c r="N17" s="3" t="n">
        <v>0</v>
      </c>
      <c r="O17" s="12" t="n">
        <f aca="false">SUM((H17+N17)/15608350*100)</f>
        <v>0</v>
      </c>
      <c r="P17" s="3" t="n">
        <v>0</v>
      </c>
      <c r="Q17" s="12" t="n">
        <v>0</v>
      </c>
      <c r="R17" s="3" t="s">
        <v>71</v>
      </c>
      <c r="S17" s="3" t="s">
        <v>71</v>
      </c>
      <c r="T17" s="3" t="n">
        <v>0</v>
      </c>
      <c r="U17" s="3" t="n">
        <v>0</v>
      </c>
      <c r="V17" s="3" t="n">
        <v>0</v>
      </c>
      <c r="W17" s="3" t="n">
        <v>0</v>
      </c>
    </row>
    <row r="18" customFormat="false" ht="14.5" hidden="false" customHeight="false" outlineLevel="0" collapsed="false">
      <c r="A18" s="3" t="s">
        <v>139</v>
      </c>
      <c r="B18" s="3" t="s">
        <v>96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="4" customFormat="true" ht="14.5" hidden="false" customHeight="false" outlineLevel="0" collapsed="false">
      <c r="A19" s="9"/>
      <c r="B19" s="9" t="s">
        <v>140</v>
      </c>
      <c r="C19" s="9"/>
      <c r="D19" s="9" t="n">
        <f aca="false">+D8+D9+D10+D11+D12+D13+D14+D15+D16+D17</f>
        <v>4</v>
      </c>
      <c r="E19" s="9" t="n">
        <f aca="false">+E8+E9+E10+E11+E12+E13+E14+E15+E16+E17</f>
        <v>671</v>
      </c>
      <c r="F19" s="9" t="n">
        <f aca="false">+F8+F9+F10+F11+F12+F13+F14+F15+F16+F17</f>
        <v>0</v>
      </c>
      <c r="G19" s="9" t="n">
        <f aca="false">+G8+G9+G10+G11+G12+G13+G14+G15+G16+G17</f>
        <v>0</v>
      </c>
      <c r="H19" s="9" t="n">
        <f aca="false">+H8+H9+H10+H11+H12+H13+H14+H15+H16+H17</f>
        <v>671</v>
      </c>
      <c r="I19" s="13" t="n">
        <f aca="false">+I8+I9+I10+I11+I12+I13+I14+I15+I16+I17</f>
        <v>0.00429898099414736</v>
      </c>
      <c r="J19" s="9" t="n">
        <f aca="false">+J8+J9+J10+J11+J12+J13+J14+J15+J16+J17</f>
        <v>671</v>
      </c>
      <c r="K19" s="9" t="n">
        <f aca="false">+K8+K9+K10+K11+K12+K13+K14+K15+K16+K17</f>
        <v>0</v>
      </c>
      <c r="L19" s="9" t="n">
        <f aca="false">+L8+L9+L10+L11+L12+L13+L14+L15+L16+L17</f>
        <v>671</v>
      </c>
      <c r="M19" s="13" t="n">
        <f aca="false">+M8+M9+M10+M11+M12+M13+M14+M15+M16+M17</f>
        <v>0.00429898099414736</v>
      </c>
      <c r="N19" s="9" t="n">
        <f aca="false">+N8+N9+N10+N11+N12+N13+N14+N15+N16+N17</f>
        <v>0</v>
      </c>
      <c r="O19" s="13" t="n">
        <f aca="false">+O8+O9+O10+O11+O12+O13+O14+O15+O16+O17</f>
        <v>0.00429898099414736</v>
      </c>
      <c r="P19" s="9" t="n">
        <f aca="false">+P8+P9+P10+P11+P12+P13+P14+P15+P16+P17</f>
        <v>0</v>
      </c>
      <c r="Q19" s="13" t="n">
        <v>0</v>
      </c>
      <c r="R19" s="9" t="s">
        <v>71</v>
      </c>
      <c r="S19" s="9" t="s">
        <v>71</v>
      </c>
      <c r="T19" s="9" t="n">
        <f aca="false">+T8+T9+T10+T11+T12+T13+T14+T15+T16+T17</f>
        <v>371</v>
      </c>
      <c r="U19" s="9" t="n">
        <f aca="false">+U8+U9+U10+U11+U12+U13+U14+U15+U16+U17</f>
        <v>0</v>
      </c>
      <c r="V19" s="9" t="n">
        <f aca="false">+V8+V9+V10+V11+V12+V13+V14+V15+V16+V17</f>
        <v>0</v>
      </c>
      <c r="W19" s="9" t="n">
        <f aca="false">+W8+W9+W10+W11+W12+W13+W14+W15+W16+W17</f>
        <v>0</v>
      </c>
    </row>
    <row r="20" customFormat="false" ht="14.5" hidden="false" customHeight="false" outlineLevel="0" collapsed="false">
      <c r="A20" s="3" t="s">
        <v>106</v>
      </c>
      <c r="B20" s="3" t="s">
        <v>141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customFormat="false" ht="14.5" hidden="false" customHeight="false" outlineLevel="0" collapsed="false">
      <c r="A21" s="3" t="s">
        <v>87</v>
      </c>
      <c r="B21" s="3" t="s">
        <v>142</v>
      </c>
      <c r="C21" s="3"/>
      <c r="D21" s="3" t="n">
        <v>0</v>
      </c>
      <c r="E21" s="3" t="n">
        <v>0</v>
      </c>
      <c r="F21" s="3" t="n">
        <v>0</v>
      </c>
      <c r="G21" s="3" t="n">
        <v>0</v>
      </c>
      <c r="H21" s="3" t="n">
        <v>0</v>
      </c>
      <c r="I21" s="12" t="n">
        <f aca="false">SUM(H21/15608350*100)</f>
        <v>0</v>
      </c>
      <c r="J21" s="3" t="n">
        <v>0</v>
      </c>
      <c r="K21" s="3" t="n">
        <v>0</v>
      </c>
      <c r="L21" s="3" t="n">
        <f aca="false">+J21+K21</f>
        <v>0</v>
      </c>
      <c r="M21" s="12" t="n">
        <f aca="false">SUM(L21/15608350*100)</f>
        <v>0</v>
      </c>
      <c r="N21" s="3" t="n">
        <v>0</v>
      </c>
      <c r="O21" s="12" t="n">
        <f aca="false">SUM((H21+N21)/15608350*100)</f>
        <v>0</v>
      </c>
      <c r="P21" s="3" t="n">
        <v>0</v>
      </c>
      <c r="Q21" s="12" t="n">
        <v>0</v>
      </c>
      <c r="R21" s="3" t="s">
        <v>71</v>
      </c>
      <c r="S21" s="3" t="s">
        <v>71</v>
      </c>
      <c r="T21" s="3" t="n">
        <v>0</v>
      </c>
      <c r="U21" s="3" t="n">
        <v>0</v>
      </c>
      <c r="V21" s="3" t="n">
        <v>0</v>
      </c>
      <c r="W21" s="3" t="n">
        <v>0</v>
      </c>
    </row>
    <row r="22" customFormat="false" ht="14.5" hidden="false" customHeight="false" outlineLevel="0" collapsed="false">
      <c r="A22" s="3" t="s">
        <v>91</v>
      </c>
      <c r="B22" s="3" t="s">
        <v>143</v>
      </c>
      <c r="C22" s="3"/>
      <c r="D22" s="3" t="n">
        <v>0</v>
      </c>
      <c r="E22" s="3" t="n">
        <v>0</v>
      </c>
      <c r="F22" s="3" t="n">
        <v>0</v>
      </c>
      <c r="G22" s="3" t="n">
        <v>0</v>
      </c>
      <c r="H22" s="3" t="n">
        <v>0</v>
      </c>
      <c r="I22" s="12" t="n">
        <f aca="false">SUM(H22/15608350*100)</f>
        <v>0</v>
      </c>
      <c r="J22" s="3" t="n">
        <v>0</v>
      </c>
      <c r="K22" s="3" t="n">
        <v>0</v>
      </c>
      <c r="L22" s="3" t="n">
        <f aca="false">+J22+K22</f>
        <v>0</v>
      </c>
      <c r="M22" s="12" t="n">
        <f aca="false">SUM(L22/15608350*100)</f>
        <v>0</v>
      </c>
      <c r="N22" s="3" t="n">
        <v>0</v>
      </c>
      <c r="O22" s="12" t="n">
        <f aca="false">SUM((H22+N22)/15608350*100)</f>
        <v>0</v>
      </c>
      <c r="P22" s="3" t="n">
        <v>0</v>
      </c>
      <c r="Q22" s="12" t="n">
        <v>0</v>
      </c>
      <c r="R22" s="3" t="s">
        <v>71</v>
      </c>
      <c r="S22" s="3" t="s">
        <v>71</v>
      </c>
      <c r="T22" s="3" t="n">
        <v>0</v>
      </c>
      <c r="U22" s="3" t="n">
        <v>0</v>
      </c>
      <c r="V22" s="3" t="n">
        <v>0</v>
      </c>
      <c r="W22" s="3" t="n">
        <v>0</v>
      </c>
    </row>
    <row r="23" customFormat="false" ht="14.5" hidden="false" customHeight="false" outlineLevel="0" collapsed="false">
      <c r="A23" s="3" t="s">
        <v>93</v>
      </c>
      <c r="B23" s="3" t="s">
        <v>144</v>
      </c>
      <c r="C23" s="3"/>
      <c r="D23" s="3" t="n">
        <v>0</v>
      </c>
      <c r="E23" s="3" t="n">
        <v>0</v>
      </c>
      <c r="F23" s="3" t="n">
        <v>0</v>
      </c>
      <c r="G23" s="3" t="n">
        <v>0</v>
      </c>
      <c r="H23" s="3" t="n">
        <v>0</v>
      </c>
      <c r="I23" s="12" t="n">
        <f aca="false">SUM(H23/15608350*100)</f>
        <v>0</v>
      </c>
      <c r="J23" s="3" t="n">
        <v>0</v>
      </c>
      <c r="K23" s="3" t="n">
        <v>0</v>
      </c>
      <c r="L23" s="3" t="n">
        <f aca="false">+J23+K23</f>
        <v>0</v>
      </c>
      <c r="M23" s="12" t="n">
        <f aca="false">SUM(L23/15608350*100)</f>
        <v>0</v>
      </c>
      <c r="N23" s="3" t="n">
        <v>0</v>
      </c>
      <c r="O23" s="12" t="n">
        <f aca="false">SUM((H23+N23)/15608350*100)</f>
        <v>0</v>
      </c>
      <c r="P23" s="3" t="n">
        <v>0</v>
      </c>
      <c r="Q23" s="12" t="n">
        <v>0</v>
      </c>
      <c r="R23" s="3" t="s">
        <v>71</v>
      </c>
      <c r="S23" s="3" t="s">
        <v>71</v>
      </c>
      <c r="T23" s="3" t="n">
        <v>0</v>
      </c>
      <c r="U23" s="3" t="n">
        <v>0</v>
      </c>
      <c r="V23" s="3" t="n">
        <v>0</v>
      </c>
      <c r="W23" s="3" t="n">
        <v>0</v>
      </c>
    </row>
    <row r="24" customFormat="false" ht="14.5" hidden="false" customHeight="false" outlineLevel="0" collapsed="false">
      <c r="A24" s="3" t="s">
        <v>95</v>
      </c>
      <c r="B24" s="3" t="s">
        <v>145</v>
      </c>
      <c r="C24" s="3"/>
      <c r="D24" s="3" t="n">
        <v>1</v>
      </c>
      <c r="E24" s="3" t="n">
        <v>262876</v>
      </c>
      <c r="F24" s="3" t="n">
        <v>0</v>
      </c>
      <c r="G24" s="3" t="n">
        <v>0</v>
      </c>
      <c r="H24" s="3" t="n">
        <v>262876</v>
      </c>
      <c r="I24" s="12" t="n">
        <f aca="false">SUM(H24/15608350*100)</f>
        <v>1.68420108467583</v>
      </c>
      <c r="J24" s="3" t="n">
        <v>262876</v>
      </c>
      <c r="K24" s="3" t="n">
        <v>0</v>
      </c>
      <c r="L24" s="3" t="n">
        <f aca="false">+J24+K24</f>
        <v>262876</v>
      </c>
      <c r="M24" s="12" t="n">
        <f aca="false">SUM(L24/15608350*100)</f>
        <v>1.68420108467583</v>
      </c>
      <c r="N24" s="3" t="n">
        <v>0</v>
      </c>
      <c r="O24" s="12" t="n">
        <f aca="false">SUM((H24+N24)/15608350*100)</f>
        <v>1.68420108467583</v>
      </c>
      <c r="P24" s="3" t="n">
        <v>0</v>
      </c>
      <c r="Q24" s="12" t="n">
        <v>0</v>
      </c>
      <c r="R24" s="3" t="s">
        <v>71</v>
      </c>
      <c r="S24" s="3" t="s">
        <v>71</v>
      </c>
      <c r="T24" s="3" t="n">
        <v>262876</v>
      </c>
      <c r="U24" s="3" t="n">
        <v>0</v>
      </c>
      <c r="V24" s="3" t="n">
        <v>0</v>
      </c>
      <c r="W24" s="3" t="n">
        <v>0</v>
      </c>
    </row>
    <row r="25" customFormat="false" ht="14.5" hidden="false" customHeight="false" outlineLevel="0" collapsed="false">
      <c r="A25" s="3"/>
      <c r="B25" s="3" t="s">
        <v>146</v>
      </c>
      <c r="C25" s="3" t="s">
        <v>147</v>
      </c>
      <c r="D25" s="3" t="n">
        <v>1</v>
      </c>
      <c r="E25" s="3" t="n">
        <v>262876</v>
      </c>
      <c r="F25" s="3" t="n">
        <v>0</v>
      </c>
      <c r="G25" s="3" t="n">
        <v>0</v>
      </c>
      <c r="H25" s="3" t="n">
        <v>262876</v>
      </c>
      <c r="I25" s="12" t="n">
        <f aca="false">SUM(H25/15608350*100)</f>
        <v>1.68420108467583</v>
      </c>
      <c r="J25" s="3" t="n">
        <v>262876</v>
      </c>
      <c r="K25" s="3" t="n">
        <v>0</v>
      </c>
      <c r="L25" s="3" t="n">
        <f aca="false">+J25+K25</f>
        <v>262876</v>
      </c>
      <c r="M25" s="12" t="n">
        <f aca="false">SUM(L25/15608350*100)</f>
        <v>1.68420108467583</v>
      </c>
      <c r="N25" s="3" t="n">
        <v>0</v>
      </c>
      <c r="O25" s="12" t="n">
        <f aca="false">SUM((H25+N25)/15608350*100)</f>
        <v>1.68420108467583</v>
      </c>
      <c r="P25" s="3" t="n">
        <v>0</v>
      </c>
      <c r="Q25" s="12" t="n">
        <f aca="false">SUM(P25/H25*100)</f>
        <v>0</v>
      </c>
      <c r="R25" s="3" t="s">
        <v>71</v>
      </c>
      <c r="S25" s="3" t="s">
        <v>71</v>
      </c>
      <c r="T25" s="3" t="n">
        <v>262876</v>
      </c>
      <c r="U25" s="3" t="n">
        <v>0</v>
      </c>
      <c r="V25" s="3" t="n">
        <v>0</v>
      </c>
      <c r="W25" s="3" t="n">
        <v>0</v>
      </c>
    </row>
    <row r="26" customFormat="false" ht="14.5" hidden="false" customHeight="false" outlineLevel="0" collapsed="false">
      <c r="A26" s="3" t="s">
        <v>112</v>
      </c>
      <c r="B26" s="3" t="s">
        <v>148</v>
      </c>
      <c r="C26" s="3"/>
      <c r="D26" s="3" t="n">
        <v>0</v>
      </c>
      <c r="E26" s="3" t="n">
        <v>0</v>
      </c>
      <c r="F26" s="3" t="n">
        <v>0</v>
      </c>
      <c r="G26" s="3" t="n">
        <v>0</v>
      </c>
      <c r="H26" s="3" t="n">
        <v>0</v>
      </c>
      <c r="I26" s="12" t="n">
        <f aca="false">SUM(H26/15608350*100)</f>
        <v>0</v>
      </c>
      <c r="J26" s="3" t="n">
        <v>0</v>
      </c>
      <c r="K26" s="3" t="n">
        <v>0</v>
      </c>
      <c r="L26" s="3" t="n">
        <f aca="false">+J26+K26</f>
        <v>0</v>
      </c>
      <c r="M26" s="12" t="n">
        <f aca="false">SUM(L26/15608350*100)</f>
        <v>0</v>
      </c>
      <c r="N26" s="3" t="n">
        <v>0</v>
      </c>
      <c r="O26" s="12" t="n">
        <f aca="false">SUM((H26+N26)/15608350*100)</f>
        <v>0</v>
      </c>
      <c r="P26" s="3" t="n">
        <v>0</v>
      </c>
      <c r="Q26" s="12" t="n">
        <v>0</v>
      </c>
      <c r="R26" s="3" t="s">
        <v>71</v>
      </c>
      <c r="S26" s="3" t="s">
        <v>71</v>
      </c>
      <c r="T26" s="3" t="n">
        <v>0</v>
      </c>
      <c r="U26" s="3" t="n">
        <v>0</v>
      </c>
      <c r="V26" s="3" t="n">
        <v>0</v>
      </c>
      <c r="W26" s="3" t="n">
        <v>0</v>
      </c>
    </row>
    <row r="27" customFormat="false" ht="14.5" hidden="false" customHeight="false" outlineLevel="0" collapsed="false">
      <c r="A27" s="3" t="s">
        <v>129</v>
      </c>
      <c r="B27" s="3" t="s">
        <v>149</v>
      </c>
      <c r="C27" s="3"/>
      <c r="D27" s="3" t="n">
        <v>0</v>
      </c>
      <c r="E27" s="3" t="n">
        <v>0</v>
      </c>
      <c r="F27" s="3" t="n">
        <v>0</v>
      </c>
      <c r="G27" s="3" t="n">
        <v>0</v>
      </c>
      <c r="H27" s="3" t="n">
        <v>0</v>
      </c>
      <c r="I27" s="12" t="n">
        <f aca="false">SUM(H27/15608350*100)</f>
        <v>0</v>
      </c>
      <c r="J27" s="3" t="n">
        <v>0</v>
      </c>
      <c r="K27" s="3" t="n">
        <v>0</v>
      </c>
      <c r="L27" s="3" t="n">
        <f aca="false">+J27+K27</f>
        <v>0</v>
      </c>
      <c r="M27" s="12" t="n">
        <f aca="false">SUM(L27/15608350*100)</f>
        <v>0</v>
      </c>
      <c r="N27" s="3" t="n">
        <v>0</v>
      </c>
      <c r="O27" s="12" t="n">
        <f aca="false">SUM((H27+N27)/15608350*100)</f>
        <v>0</v>
      </c>
      <c r="P27" s="3" t="n">
        <v>0</v>
      </c>
      <c r="Q27" s="12" t="n">
        <v>0</v>
      </c>
      <c r="R27" s="3" t="s">
        <v>71</v>
      </c>
      <c r="S27" s="3" t="s">
        <v>71</v>
      </c>
      <c r="T27" s="3" t="n">
        <v>0</v>
      </c>
      <c r="U27" s="3" t="n">
        <v>0</v>
      </c>
      <c r="V27" s="3" t="n">
        <v>0</v>
      </c>
      <c r="W27" s="3" t="n">
        <v>0</v>
      </c>
    </row>
    <row r="28" customFormat="false" ht="14.5" hidden="false" customHeight="false" outlineLevel="0" collapsed="false">
      <c r="A28" s="3" t="s">
        <v>131</v>
      </c>
      <c r="B28" s="3" t="s">
        <v>96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customFormat="false" ht="14.5" hidden="false" customHeight="false" outlineLevel="0" collapsed="false">
      <c r="A29" s="3"/>
      <c r="B29" s="3" t="s">
        <v>150</v>
      </c>
      <c r="C29" s="3"/>
      <c r="D29" s="3" t="n">
        <v>5</v>
      </c>
      <c r="E29" s="3" t="n">
        <v>970</v>
      </c>
      <c r="F29" s="3" t="n">
        <v>0</v>
      </c>
      <c r="G29" s="3" t="n">
        <v>0</v>
      </c>
      <c r="H29" s="3" t="n">
        <v>970</v>
      </c>
      <c r="I29" s="12" t="n">
        <f aca="false">SUM(H29/15608350*100)</f>
        <v>0.0062146223015245</v>
      </c>
      <c r="J29" s="3" t="n">
        <v>970</v>
      </c>
      <c r="K29" s="3" t="n">
        <v>0</v>
      </c>
      <c r="L29" s="3" t="n">
        <f aca="false">+J29+K29</f>
        <v>970</v>
      </c>
      <c r="M29" s="12" t="n">
        <f aca="false">SUM(L29/15608350*100)</f>
        <v>0.0062146223015245</v>
      </c>
      <c r="N29" s="3" t="n">
        <v>0</v>
      </c>
      <c r="O29" s="12" t="n">
        <f aca="false">SUM((H29+N29)/15608350*100)</f>
        <v>0.0062146223015245</v>
      </c>
      <c r="P29" s="3" t="n">
        <v>0</v>
      </c>
      <c r="Q29" s="12" t="n">
        <v>0</v>
      </c>
      <c r="R29" s="3" t="s">
        <v>71</v>
      </c>
      <c r="S29" s="3" t="s">
        <v>71</v>
      </c>
      <c r="T29" s="3" t="n">
        <v>0</v>
      </c>
      <c r="U29" s="3" t="n">
        <v>0</v>
      </c>
      <c r="V29" s="3" t="n">
        <v>0</v>
      </c>
      <c r="W29" s="3" t="n">
        <v>0</v>
      </c>
    </row>
    <row r="30" s="4" customFormat="true" ht="14.5" hidden="false" customHeight="false" outlineLevel="0" collapsed="false">
      <c r="A30" s="9"/>
      <c r="B30" s="9" t="s">
        <v>151</v>
      </c>
      <c r="C30" s="9"/>
      <c r="D30" s="9" t="n">
        <f aca="false">+D21+D22+D23+D24+D26+D27+D29</f>
        <v>6</v>
      </c>
      <c r="E30" s="9" t="n">
        <f aca="false">+E21+E22+E23+E24+E26+E27+E29</f>
        <v>263846</v>
      </c>
      <c r="F30" s="9" t="n">
        <f aca="false">+F21+F22+F23+F24+F26+F27+F29</f>
        <v>0</v>
      </c>
      <c r="G30" s="9" t="n">
        <f aca="false">+G21+G22+G23+G24+G26+G27+G29</f>
        <v>0</v>
      </c>
      <c r="H30" s="9" t="n">
        <f aca="false">+H21+H22+H23+H24+H26+H27+H29</f>
        <v>263846</v>
      </c>
      <c r="I30" s="13" t="n">
        <f aca="false">+I21+I22+I23+I24+I26+I27+I29</f>
        <v>1.69041570697736</v>
      </c>
      <c r="J30" s="9" t="n">
        <f aca="false">+J21+J22+J23+J24+J26+J27+J29</f>
        <v>263846</v>
      </c>
      <c r="K30" s="9" t="n">
        <f aca="false">+K21+K22+K23+K24+K26+K27+K29</f>
        <v>0</v>
      </c>
      <c r="L30" s="9" t="n">
        <f aca="false">+L21+L22+L23+L24+L26+L27+L29</f>
        <v>263846</v>
      </c>
      <c r="M30" s="13" t="n">
        <f aca="false">+M21+M22+M23+M24+M26+M27+M29</f>
        <v>1.69041570697736</v>
      </c>
      <c r="N30" s="9" t="n">
        <f aca="false">+N21+N22+N23+N24+N26+N27+N29</f>
        <v>0</v>
      </c>
      <c r="O30" s="13" t="n">
        <f aca="false">+O21+O22+O23+O24+O26+O27+O29</f>
        <v>1.69041570697736</v>
      </c>
      <c r="P30" s="9" t="n">
        <f aca="false">+P21+P22+P23+P24+P26+P27+P29</f>
        <v>0</v>
      </c>
      <c r="Q30" s="13" t="n">
        <v>0</v>
      </c>
      <c r="R30" s="9" t="s">
        <v>71</v>
      </c>
      <c r="S30" s="9" t="s">
        <v>71</v>
      </c>
      <c r="T30" s="9" t="n">
        <f aca="false">+T21+T22+T23+T24+T26+T27+T29</f>
        <v>262876</v>
      </c>
      <c r="U30" s="9" t="n">
        <f aca="false">+U21+U22+U23+U24+U26+U27+P29</f>
        <v>0</v>
      </c>
      <c r="V30" s="9" t="n">
        <f aca="false">+V21+V22+V23+V24+V26+V27+P29</f>
        <v>0</v>
      </c>
      <c r="W30" s="9" t="n">
        <f aca="false">+W21+W22+W23+W24+W26+W27+P29</f>
        <v>0</v>
      </c>
    </row>
    <row r="31" customFormat="false" ht="14.5" hidden="false" customHeight="false" outlineLevel="0" collapsed="false">
      <c r="A31" s="3" t="s">
        <v>152</v>
      </c>
      <c r="B31" s="3" t="s">
        <v>153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customFormat="false" ht="14.5" hidden="false" customHeight="false" outlineLevel="0" collapsed="false">
      <c r="A32" s="3" t="s">
        <v>87</v>
      </c>
      <c r="B32" s="3" t="s">
        <v>154</v>
      </c>
      <c r="C32" s="3"/>
      <c r="D32" s="3" t="n">
        <v>0</v>
      </c>
      <c r="E32" s="3" t="n">
        <v>0</v>
      </c>
      <c r="F32" s="3" t="n">
        <v>0</v>
      </c>
      <c r="G32" s="3" t="n">
        <v>0</v>
      </c>
      <c r="H32" s="3" t="n">
        <v>0</v>
      </c>
      <c r="I32" s="12" t="n">
        <f aca="false">SUM(H32/15608350*100)</f>
        <v>0</v>
      </c>
      <c r="J32" s="3" t="n">
        <v>0</v>
      </c>
      <c r="K32" s="3" t="n">
        <v>0</v>
      </c>
      <c r="L32" s="3" t="n">
        <f aca="false">+J32+K32</f>
        <v>0</v>
      </c>
      <c r="M32" s="12" t="n">
        <f aca="false">SUM(L32/15608350*100)</f>
        <v>0</v>
      </c>
      <c r="N32" s="3" t="n">
        <v>0</v>
      </c>
      <c r="O32" s="12" t="n">
        <f aca="false">SUM((H32+N32)/15608350*100)</f>
        <v>0</v>
      </c>
      <c r="P32" s="3" t="n">
        <v>0</v>
      </c>
      <c r="Q32" s="12" t="n">
        <v>0</v>
      </c>
      <c r="R32" s="3" t="s">
        <v>71</v>
      </c>
      <c r="S32" s="3" t="s">
        <v>71</v>
      </c>
      <c r="T32" s="3" t="n">
        <v>0</v>
      </c>
      <c r="U32" s="3" t="n">
        <v>0</v>
      </c>
      <c r="V32" s="3" t="n">
        <v>0</v>
      </c>
      <c r="W32" s="3" t="n">
        <v>0</v>
      </c>
    </row>
    <row r="33" customFormat="false" ht="14.5" hidden="false" customHeight="false" outlineLevel="0" collapsed="false">
      <c r="A33" s="3" t="s">
        <v>91</v>
      </c>
      <c r="B33" s="3" t="s">
        <v>155</v>
      </c>
      <c r="C33" s="3"/>
      <c r="D33" s="3" t="n">
        <v>0</v>
      </c>
      <c r="E33" s="3" t="n">
        <v>0</v>
      </c>
      <c r="F33" s="3" t="n">
        <v>0</v>
      </c>
      <c r="G33" s="3" t="n">
        <v>0</v>
      </c>
      <c r="H33" s="3" t="n">
        <v>0</v>
      </c>
      <c r="I33" s="12" t="n">
        <f aca="false">SUM(H33/15608350*100)</f>
        <v>0</v>
      </c>
      <c r="J33" s="3" t="n">
        <v>0</v>
      </c>
      <c r="K33" s="3" t="n">
        <v>0</v>
      </c>
      <c r="L33" s="3" t="n">
        <f aca="false">+J33+K33</f>
        <v>0</v>
      </c>
      <c r="M33" s="12" t="n">
        <f aca="false">SUM(L33/15608350*100)</f>
        <v>0</v>
      </c>
      <c r="N33" s="3" t="n">
        <v>0</v>
      </c>
      <c r="O33" s="12" t="n">
        <f aca="false">SUM((H33+N33)/15608350*100)</f>
        <v>0</v>
      </c>
      <c r="P33" s="3" t="n">
        <v>0</v>
      </c>
      <c r="Q33" s="12" t="n">
        <v>0</v>
      </c>
      <c r="R33" s="3" t="s">
        <v>71</v>
      </c>
      <c r="S33" s="3" t="s">
        <v>71</v>
      </c>
      <c r="T33" s="3" t="n">
        <v>0</v>
      </c>
      <c r="U33" s="3" t="n">
        <v>0</v>
      </c>
      <c r="V33" s="3" t="n">
        <v>0</v>
      </c>
      <c r="W33" s="3" t="n">
        <v>0</v>
      </c>
    </row>
    <row r="34" customFormat="false" ht="14.5" hidden="false" customHeight="false" outlineLevel="0" collapsed="false">
      <c r="A34" s="3" t="s">
        <v>93</v>
      </c>
      <c r="B34" s="3" t="s">
        <v>156</v>
      </c>
      <c r="C34" s="3"/>
      <c r="D34" s="3" t="n">
        <v>0</v>
      </c>
      <c r="E34" s="3" t="n">
        <v>0</v>
      </c>
      <c r="F34" s="3" t="n">
        <v>0</v>
      </c>
      <c r="G34" s="3" t="n">
        <v>0</v>
      </c>
      <c r="H34" s="3" t="n">
        <v>0</v>
      </c>
      <c r="I34" s="12" t="n">
        <f aca="false">SUM(H34/15608350*100)</f>
        <v>0</v>
      </c>
      <c r="J34" s="3" t="n">
        <v>0</v>
      </c>
      <c r="K34" s="3" t="n">
        <v>0</v>
      </c>
      <c r="L34" s="3" t="n">
        <f aca="false">+J34+K34</f>
        <v>0</v>
      </c>
      <c r="M34" s="12" t="n">
        <f aca="false">SUM(L34/15608350*100)</f>
        <v>0</v>
      </c>
      <c r="N34" s="3" t="n">
        <v>0</v>
      </c>
      <c r="O34" s="12" t="n">
        <f aca="false">SUM((H34+N34)/15608350*100)</f>
        <v>0</v>
      </c>
      <c r="P34" s="3" t="n">
        <v>0</v>
      </c>
      <c r="Q34" s="12" t="n">
        <v>0</v>
      </c>
      <c r="R34" s="3" t="s">
        <v>71</v>
      </c>
      <c r="S34" s="3" t="s">
        <v>71</v>
      </c>
      <c r="T34" s="3" t="n">
        <v>0</v>
      </c>
      <c r="U34" s="3" t="n">
        <v>0</v>
      </c>
      <c r="V34" s="3" t="n">
        <v>0</v>
      </c>
      <c r="W34" s="3" t="n">
        <v>0</v>
      </c>
    </row>
    <row r="35" s="4" customFormat="true" ht="14.5" hidden="false" customHeight="false" outlineLevel="0" collapsed="false">
      <c r="A35" s="9"/>
      <c r="B35" s="9" t="s">
        <v>157</v>
      </c>
      <c r="C35" s="9"/>
      <c r="D35" s="9" t="n">
        <f aca="false">+D32+D33+D34</f>
        <v>0</v>
      </c>
      <c r="E35" s="9" t="n">
        <f aca="false">+E32+E33+E34</f>
        <v>0</v>
      </c>
      <c r="F35" s="9" t="n">
        <f aca="false">+F32+F33+F34</f>
        <v>0</v>
      </c>
      <c r="G35" s="9" t="n">
        <f aca="false">+G32+G33+G34</f>
        <v>0</v>
      </c>
      <c r="H35" s="9" t="n">
        <f aca="false">+H32+H33+H34</f>
        <v>0</v>
      </c>
      <c r="I35" s="13" t="n">
        <f aca="false">+I32+I33+I34</f>
        <v>0</v>
      </c>
      <c r="J35" s="9" t="n">
        <f aca="false">+J32+J33+J34</f>
        <v>0</v>
      </c>
      <c r="K35" s="9" t="n">
        <f aca="false">+K32+K33+K34</f>
        <v>0</v>
      </c>
      <c r="L35" s="9" t="n">
        <f aca="false">+L32+L33+L34</f>
        <v>0</v>
      </c>
      <c r="M35" s="13" t="n">
        <f aca="false">+M32+M33+M34</f>
        <v>0</v>
      </c>
      <c r="N35" s="9" t="n">
        <f aca="false">+N32+N33+N34</f>
        <v>0</v>
      </c>
      <c r="O35" s="13" t="n">
        <f aca="false">+O32+O33+O34</f>
        <v>0</v>
      </c>
      <c r="P35" s="9" t="n">
        <f aca="false">+P32+P33+P34</f>
        <v>0</v>
      </c>
      <c r="Q35" s="13" t="n">
        <v>0</v>
      </c>
      <c r="R35" s="9" t="s">
        <v>71</v>
      </c>
      <c r="S35" s="9" t="s">
        <v>71</v>
      </c>
      <c r="T35" s="9" t="n">
        <f aca="false">+T32+T33+T34</f>
        <v>0</v>
      </c>
      <c r="U35" s="9" t="n">
        <f aca="false">+U32+U33+U34</f>
        <v>0</v>
      </c>
      <c r="V35" s="9" t="n">
        <f aca="false">+V32+V33+V34</f>
        <v>0</v>
      </c>
      <c r="W35" s="9" t="n">
        <f aca="false">+W32+W33+W34</f>
        <v>0</v>
      </c>
    </row>
    <row r="36" customFormat="false" ht="14.5" hidden="false" customHeight="false" outlineLevel="0" collapsed="false">
      <c r="A36" s="3" t="s">
        <v>158</v>
      </c>
      <c r="B36" s="3" t="s">
        <v>159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customFormat="false" ht="14.5" hidden="false" customHeight="false" outlineLevel="0" collapsed="false">
      <c r="A37" s="3" t="s">
        <v>87</v>
      </c>
      <c r="B37" s="3" t="s">
        <v>160</v>
      </c>
      <c r="C37" s="3"/>
      <c r="D37" s="3" t="n">
        <v>0</v>
      </c>
      <c r="E37" s="3" t="n">
        <v>0</v>
      </c>
      <c r="F37" s="3" t="n">
        <v>0</v>
      </c>
      <c r="G37" s="3" t="n">
        <v>0</v>
      </c>
      <c r="H37" s="3" t="n">
        <v>0</v>
      </c>
      <c r="I37" s="12" t="n">
        <f aca="false">SUM(H37/15608350*100)</f>
        <v>0</v>
      </c>
      <c r="J37" s="3" t="n">
        <v>0</v>
      </c>
      <c r="K37" s="3" t="n">
        <v>0</v>
      </c>
      <c r="L37" s="3" t="n">
        <f aca="false">+J37+K37</f>
        <v>0</v>
      </c>
      <c r="M37" s="12" t="n">
        <f aca="false">SUM(L37/15608350*100)</f>
        <v>0</v>
      </c>
      <c r="N37" s="3" t="n">
        <v>0</v>
      </c>
      <c r="O37" s="12" t="n">
        <f aca="false">SUM((H37+N37)/15608350*100)</f>
        <v>0</v>
      </c>
      <c r="P37" s="3" t="n">
        <v>0</v>
      </c>
      <c r="Q37" s="12" t="n">
        <v>0</v>
      </c>
      <c r="R37" s="3" t="s">
        <v>71</v>
      </c>
      <c r="S37" s="3" t="s">
        <v>71</v>
      </c>
      <c r="T37" s="3" t="n">
        <v>0</v>
      </c>
      <c r="U37" s="3" t="n">
        <v>0</v>
      </c>
      <c r="V37" s="3" t="n">
        <v>0</v>
      </c>
      <c r="W37" s="3" t="n">
        <v>0</v>
      </c>
    </row>
    <row r="38" customFormat="false" ht="14.5" hidden="false" customHeight="false" outlineLevel="0" collapsed="false">
      <c r="A38" s="3" t="s">
        <v>91</v>
      </c>
      <c r="B38" s="3" t="s">
        <v>161</v>
      </c>
      <c r="C38" s="3"/>
      <c r="D38" s="3" t="n">
        <v>0</v>
      </c>
      <c r="E38" s="3" t="n">
        <v>0</v>
      </c>
      <c r="F38" s="3" t="n">
        <v>0</v>
      </c>
      <c r="G38" s="3" t="n">
        <v>0</v>
      </c>
      <c r="H38" s="3" t="n">
        <v>0</v>
      </c>
      <c r="I38" s="12" t="n">
        <f aca="false">SUM(H38/15608350*100)</f>
        <v>0</v>
      </c>
      <c r="J38" s="3" t="n">
        <v>0</v>
      </c>
      <c r="K38" s="3" t="n">
        <v>0</v>
      </c>
      <c r="L38" s="3" t="n">
        <f aca="false">+J38+K38</f>
        <v>0</v>
      </c>
      <c r="M38" s="12" t="n">
        <f aca="false">SUM(L38/15608350*100)</f>
        <v>0</v>
      </c>
      <c r="N38" s="3" t="n">
        <v>0</v>
      </c>
      <c r="O38" s="12" t="n">
        <f aca="false">SUM((H38+N38)/15608350*100)</f>
        <v>0</v>
      </c>
      <c r="P38" s="3" t="n">
        <v>0</v>
      </c>
      <c r="Q38" s="12" t="n">
        <v>0</v>
      </c>
      <c r="R38" s="3" t="s">
        <v>71</v>
      </c>
      <c r="S38" s="3" t="s">
        <v>71</v>
      </c>
      <c r="T38" s="3" t="n">
        <v>0</v>
      </c>
      <c r="U38" s="3" t="n">
        <v>0</v>
      </c>
      <c r="V38" s="3" t="n">
        <v>0</v>
      </c>
      <c r="W38" s="3" t="n">
        <v>0</v>
      </c>
    </row>
    <row r="39" customFormat="false" ht="14.5" hidden="false" customHeight="false" outlineLevel="0" collapsed="false">
      <c r="A39" s="3" t="s">
        <v>93</v>
      </c>
      <c r="B39" s="3" t="s">
        <v>162</v>
      </c>
      <c r="C39" s="3"/>
      <c r="D39" s="3" t="n">
        <v>0</v>
      </c>
      <c r="E39" s="3" t="n">
        <v>0</v>
      </c>
      <c r="F39" s="3" t="n">
        <v>0</v>
      </c>
      <c r="G39" s="3" t="n">
        <v>0</v>
      </c>
      <c r="H39" s="3" t="n">
        <v>0</v>
      </c>
      <c r="I39" s="12" t="n">
        <f aca="false">SUM(H39/15608350*100)</f>
        <v>0</v>
      </c>
      <c r="J39" s="3" t="n">
        <v>0</v>
      </c>
      <c r="K39" s="3" t="n">
        <v>0</v>
      </c>
      <c r="L39" s="3" t="n">
        <f aca="false">+J39+K39</f>
        <v>0</v>
      </c>
      <c r="M39" s="12" t="n">
        <f aca="false">SUM(L39/15608350*100)</f>
        <v>0</v>
      </c>
      <c r="N39" s="3" t="n">
        <v>0</v>
      </c>
      <c r="O39" s="12" t="n">
        <f aca="false">SUM((H39+N39)/15608350*100)</f>
        <v>0</v>
      </c>
      <c r="P39" s="3" t="n">
        <v>0</v>
      </c>
      <c r="Q39" s="12" t="n">
        <v>0</v>
      </c>
      <c r="R39" s="3" t="s">
        <v>71</v>
      </c>
      <c r="S39" s="3" t="s">
        <v>71</v>
      </c>
      <c r="T39" s="3" t="n">
        <v>0</v>
      </c>
      <c r="U39" s="3" t="n">
        <v>0</v>
      </c>
      <c r="V39" s="3" t="n">
        <v>0</v>
      </c>
      <c r="W39" s="3" t="n">
        <v>0</v>
      </c>
    </row>
    <row r="40" customFormat="false" ht="14.5" hidden="false" customHeight="false" outlineLevel="0" collapsed="false">
      <c r="A40" s="3" t="s">
        <v>95</v>
      </c>
      <c r="B40" s="3" t="s">
        <v>163</v>
      </c>
      <c r="C40" s="3"/>
      <c r="D40" s="3" t="n">
        <v>0</v>
      </c>
      <c r="E40" s="3" t="n">
        <v>0</v>
      </c>
      <c r="F40" s="3" t="n">
        <v>0</v>
      </c>
      <c r="G40" s="3" t="n">
        <v>0</v>
      </c>
      <c r="H40" s="3" t="n">
        <v>0</v>
      </c>
      <c r="I40" s="12" t="n">
        <f aca="false">SUM(H40/15608350*100)</f>
        <v>0</v>
      </c>
      <c r="J40" s="3" t="n">
        <v>0</v>
      </c>
      <c r="K40" s="3" t="n">
        <v>0</v>
      </c>
      <c r="L40" s="3" t="n">
        <f aca="false">+J40+K40</f>
        <v>0</v>
      </c>
      <c r="M40" s="12" t="n">
        <f aca="false">SUM(L40/15608350*100)</f>
        <v>0</v>
      </c>
      <c r="N40" s="3" t="n">
        <v>0</v>
      </c>
      <c r="O40" s="12" t="n">
        <f aca="false">SUM((H40+N40)/15608350*100)</f>
        <v>0</v>
      </c>
      <c r="P40" s="3" t="n">
        <v>0</v>
      </c>
      <c r="Q40" s="12" t="n">
        <v>0</v>
      </c>
      <c r="R40" s="3" t="s">
        <v>71</v>
      </c>
      <c r="S40" s="3" t="s">
        <v>71</v>
      </c>
      <c r="T40" s="3" t="n">
        <v>0</v>
      </c>
      <c r="U40" s="3" t="n">
        <v>0</v>
      </c>
      <c r="V40" s="3" t="n">
        <v>0</v>
      </c>
      <c r="W40" s="3" t="n">
        <v>0</v>
      </c>
    </row>
    <row r="41" customFormat="false" ht="14.5" hidden="false" customHeight="false" outlineLevel="0" collapsed="false">
      <c r="A41" s="3" t="s">
        <v>112</v>
      </c>
      <c r="B41" s="3" t="s">
        <v>164</v>
      </c>
      <c r="C41" s="3"/>
      <c r="D41" s="3" t="n">
        <v>0</v>
      </c>
      <c r="E41" s="3" t="n">
        <v>0</v>
      </c>
      <c r="F41" s="3" t="n">
        <v>0</v>
      </c>
      <c r="G41" s="3" t="n">
        <v>0</v>
      </c>
      <c r="H41" s="3" t="n">
        <v>0</v>
      </c>
      <c r="I41" s="12" t="n">
        <f aca="false">SUM(H41/15608350*100)</f>
        <v>0</v>
      </c>
      <c r="J41" s="3" t="n">
        <v>0</v>
      </c>
      <c r="K41" s="3" t="n">
        <v>0</v>
      </c>
      <c r="L41" s="3" t="n">
        <f aca="false">+J41+K41</f>
        <v>0</v>
      </c>
      <c r="M41" s="12" t="n">
        <f aca="false">SUM(L41/15608350*100)</f>
        <v>0</v>
      </c>
      <c r="N41" s="3" t="n">
        <v>0</v>
      </c>
      <c r="O41" s="12" t="n">
        <f aca="false">SUM((H41+N41)/15608350*100)</f>
        <v>0</v>
      </c>
      <c r="P41" s="3" t="n">
        <v>0</v>
      </c>
      <c r="Q41" s="12" t="n">
        <v>0</v>
      </c>
      <c r="R41" s="3" t="s">
        <v>71</v>
      </c>
      <c r="S41" s="3" t="s">
        <v>71</v>
      </c>
      <c r="T41" s="3" t="n">
        <v>0</v>
      </c>
      <c r="U41" s="3" t="n">
        <v>0</v>
      </c>
      <c r="V41" s="3" t="n">
        <v>0</v>
      </c>
      <c r="W41" s="3" t="n">
        <v>0</v>
      </c>
    </row>
    <row r="42" customFormat="false" ht="14.5" hidden="false" customHeight="false" outlineLevel="0" collapsed="false">
      <c r="A42" s="3" t="s">
        <v>129</v>
      </c>
      <c r="B42" s="3" t="s">
        <v>165</v>
      </c>
      <c r="C42" s="3"/>
      <c r="D42" s="3" t="n">
        <v>1</v>
      </c>
      <c r="E42" s="3" t="n">
        <v>106873</v>
      </c>
      <c r="F42" s="3" t="n">
        <v>0</v>
      </c>
      <c r="G42" s="3" t="n">
        <v>0</v>
      </c>
      <c r="H42" s="3" t="n">
        <v>106873</v>
      </c>
      <c r="I42" s="12" t="n">
        <f aca="false">SUM(H42/15608350*100)</f>
        <v>0.684716834258586</v>
      </c>
      <c r="J42" s="3" t="n">
        <v>106873</v>
      </c>
      <c r="K42" s="3" t="n">
        <v>0</v>
      </c>
      <c r="L42" s="3" t="n">
        <f aca="false">+J42+K42</f>
        <v>106873</v>
      </c>
      <c r="M42" s="12" t="n">
        <f aca="false">SUM(L42/15608350*100)</f>
        <v>0.684716834258586</v>
      </c>
      <c r="N42" s="3" t="n">
        <v>0</v>
      </c>
      <c r="O42" s="12" t="n">
        <f aca="false">SUM((H42+N42)/15608350*100)</f>
        <v>0.684716834258586</v>
      </c>
      <c r="P42" s="3" t="n">
        <v>0</v>
      </c>
      <c r="Q42" s="12" t="n">
        <v>0</v>
      </c>
      <c r="R42" s="3" t="s">
        <v>71</v>
      </c>
      <c r="S42" s="3" t="s">
        <v>71</v>
      </c>
      <c r="T42" s="3" t="n">
        <v>106873</v>
      </c>
      <c r="U42" s="3" t="n">
        <v>0</v>
      </c>
      <c r="V42" s="3" t="n">
        <v>0</v>
      </c>
      <c r="W42" s="3" t="n">
        <v>0</v>
      </c>
    </row>
    <row r="43" customFormat="false" ht="14.5" hidden="false" customHeight="false" outlineLevel="0" collapsed="false">
      <c r="A43" s="3" t="s">
        <v>131</v>
      </c>
      <c r="B43" s="3" t="s">
        <v>166</v>
      </c>
      <c r="C43" s="3"/>
      <c r="D43" s="3" t="n">
        <v>16382</v>
      </c>
      <c r="E43" s="3" t="n">
        <v>3409601</v>
      </c>
      <c r="F43" s="3" t="n">
        <v>0</v>
      </c>
      <c r="G43" s="3" t="n">
        <v>0</v>
      </c>
      <c r="H43" s="3" t="n">
        <v>3409601</v>
      </c>
      <c r="I43" s="12" t="n">
        <f aca="false">SUM(H43/15608350*100)</f>
        <v>21.8447241380415</v>
      </c>
      <c r="J43" s="3" t="n">
        <v>3409601</v>
      </c>
      <c r="K43" s="3" t="n">
        <v>0</v>
      </c>
      <c r="L43" s="3" t="n">
        <f aca="false">+J43+K43</f>
        <v>3409601</v>
      </c>
      <c r="M43" s="12" t="n">
        <f aca="false">SUM(L43/15608350*100)</f>
        <v>21.8447241380415</v>
      </c>
      <c r="N43" s="3" t="n">
        <v>0</v>
      </c>
      <c r="O43" s="12" t="n">
        <f aca="false">SUM((H43+N43)/15608350*100)</f>
        <v>21.8447241380415</v>
      </c>
      <c r="P43" s="3" t="n">
        <v>0</v>
      </c>
      <c r="Q43" s="12" t="n">
        <v>0</v>
      </c>
      <c r="R43" s="3" t="s">
        <v>71</v>
      </c>
      <c r="S43" s="3" t="s">
        <v>71</v>
      </c>
      <c r="T43" s="3" t="n">
        <v>3349960</v>
      </c>
      <c r="U43" s="3" t="n">
        <v>0</v>
      </c>
      <c r="V43" s="3" t="n">
        <v>0</v>
      </c>
      <c r="W43" s="3" t="n">
        <v>0</v>
      </c>
    </row>
    <row r="44" customFormat="false" ht="14.5" hidden="false" customHeight="false" outlineLevel="0" collapsed="false">
      <c r="A44" s="3" t="s">
        <v>133</v>
      </c>
      <c r="B44" s="3" t="s">
        <v>167</v>
      </c>
      <c r="C44" s="3"/>
      <c r="D44" s="3" t="n">
        <v>28</v>
      </c>
      <c r="E44" s="3" t="n">
        <v>2421718</v>
      </c>
      <c r="F44" s="3" t="n">
        <v>0</v>
      </c>
      <c r="G44" s="3" t="n">
        <v>0</v>
      </c>
      <c r="H44" s="3" t="n">
        <v>2421718</v>
      </c>
      <c r="I44" s="12" t="n">
        <f aca="false">SUM(H44/15608350*100)</f>
        <v>15.5155285472199</v>
      </c>
      <c r="J44" s="3" t="n">
        <v>2421718</v>
      </c>
      <c r="K44" s="3" t="n">
        <v>0</v>
      </c>
      <c r="L44" s="3" t="n">
        <f aca="false">+J44+K44</f>
        <v>2421718</v>
      </c>
      <c r="M44" s="12" t="n">
        <f aca="false">SUM(L44/15608350*100)</f>
        <v>15.5155285472199</v>
      </c>
      <c r="N44" s="3" t="n">
        <v>0</v>
      </c>
      <c r="O44" s="12" t="n">
        <f aca="false">SUM((H44+N44)/15608350*100)</f>
        <v>15.5155285472199</v>
      </c>
      <c r="P44" s="3" t="n">
        <v>0</v>
      </c>
      <c r="Q44" s="12" t="n">
        <v>0</v>
      </c>
      <c r="R44" s="3" t="s">
        <v>71</v>
      </c>
      <c r="S44" s="3" t="s">
        <v>71</v>
      </c>
      <c r="T44" s="3" t="n">
        <v>2421718</v>
      </c>
      <c r="U44" s="3" t="n">
        <v>0</v>
      </c>
      <c r="V44" s="3" t="n">
        <v>0</v>
      </c>
      <c r="W44" s="3" t="n">
        <v>0</v>
      </c>
    </row>
    <row r="45" customFormat="false" ht="14.5" hidden="false" customHeight="false" outlineLevel="0" collapsed="false">
      <c r="A45" s="3"/>
      <c r="B45" s="3" t="s">
        <v>168</v>
      </c>
      <c r="C45" s="3" t="s">
        <v>169</v>
      </c>
      <c r="D45" s="3" t="n">
        <v>1</v>
      </c>
      <c r="E45" s="3" t="n">
        <v>180000</v>
      </c>
      <c r="F45" s="3" t="n">
        <v>0</v>
      </c>
      <c r="G45" s="3" t="n">
        <v>0</v>
      </c>
      <c r="H45" s="3" t="n">
        <v>180000</v>
      </c>
      <c r="I45" s="12" t="n">
        <f aca="false">SUM(H45/15608350*100)</f>
        <v>1.15322888069527</v>
      </c>
      <c r="J45" s="3" t="n">
        <v>180000</v>
      </c>
      <c r="K45" s="3" t="n">
        <v>0</v>
      </c>
      <c r="L45" s="3" t="n">
        <f aca="false">+J45+K45</f>
        <v>180000</v>
      </c>
      <c r="M45" s="12" t="n">
        <f aca="false">SUM(L45/15608350*100)</f>
        <v>1.15322888069527</v>
      </c>
      <c r="N45" s="3" t="n">
        <v>0</v>
      </c>
      <c r="O45" s="12" t="n">
        <f aca="false">SUM((H45+N45)/15608350*100)</f>
        <v>1.15322888069527</v>
      </c>
      <c r="P45" s="3" t="n">
        <v>0</v>
      </c>
      <c r="Q45" s="12" t="n">
        <f aca="false">SUM(P45/H45*100)</f>
        <v>0</v>
      </c>
      <c r="R45" s="3" t="s">
        <v>71</v>
      </c>
      <c r="S45" s="3" t="s">
        <v>71</v>
      </c>
      <c r="T45" s="3" t="n">
        <v>180000</v>
      </c>
      <c r="U45" s="3" t="n">
        <v>0</v>
      </c>
      <c r="V45" s="3" t="n">
        <v>0</v>
      </c>
      <c r="W45" s="3" t="n">
        <v>0</v>
      </c>
    </row>
    <row r="46" customFormat="false" ht="14.5" hidden="false" customHeight="false" outlineLevel="0" collapsed="false">
      <c r="A46" s="3"/>
      <c r="B46" s="3" t="s">
        <v>170</v>
      </c>
      <c r="C46" s="3" t="s">
        <v>171</v>
      </c>
      <c r="D46" s="3" t="n">
        <v>1</v>
      </c>
      <c r="E46" s="3" t="n">
        <v>226680</v>
      </c>
      <c r="F46" s="3" t="n">
        <v>0</v>
      </c>
      <c r="G46" s="3" t="n">
        <v>0</v>
      </c>
      <c r="H46" s="3" t="n">
        <v>226680</v>
      </c>
      <c r="I46" s="12" t="n">
        <f aca="false">SUM(H46/15608350*100)</f>
        <v>1.45229957042224</v>
      </c>
      <c r="J46" s="3" t="n">
        <v>226680</v>
      </c>
      <c r="K46" s="3" t="n">
        <v>0</v>
      </c>
      <c r="L46" s="3" t="n">
        <f aca="false">+J46+K46</f>
        <v>226680</v>
      </c>
      <c r="M46" s="12" t="n">
        <f aca="false">SUM(L46/15608350*100)</f>
        <v>1.45229957042224</v>
      </c>
      <c r="N46" s="3" t="n">
        <v>0</v>
      </c>
      <c r="O46" s="12" t="n">
        <f aca="false">SUM((H46+N46)/15608350*100)</f>
        <v>1.45229957042224</v>
      </c>
      <c r="P46" s="3" t="n">
        <v>0</v>
      </c>
      <c r="Q46" s="12" t="n">
        <f aca="false">SUM(P46/H46*100)</f>
        <v>0</v>
      </c>
      <c r="R46" s="3" t="s">
        <v>71</v>
      </c>
      <c r="S46" s="3" t="s">
        <v>71</v>
      </c>
      <c r="T46" s="3" t="n">
        <v>226680</v>
      </c>
      <c r="U46" s="3" t="n">
        <v>0</v>
      </c>
      <c r="V46" s="3" t="n">
        <v>0</v>
      </c>
      <c r="W46" s="3" t="n">
        <v>0</v>
      </c>
    </row>
    <row r="47" customFormat="false" ht="14.5" hidden="false" customHeight="false" outlineLevel="0" collapsed="false">
      <c r="A47" s="3"/>
      <c r="B47" s="3" t="s">
        <v>172</v>
      </c>
      <c r="C47" s="3" t="s">
        <v>173</v>
      </c>
      <c r="D47" s="3" t="n">
        <v>1</v>
      </c>
      <c r="E47" s="3" t="n">
        <v>220158</v>
      </c>
      <c r="F47" s="3" t="n">
        <v>0</v>
      </c>
      <c r="G47" s="3" t="n">
        <v>0</v>
      </c>
      <c r="H47" s="3" t="n">
        <v>220158</v>
      </c>
      <c r="I47" s="12" t="n">
        <f aca="false">SUM(H47/15608350*100)</f>
        <v>1.41051424397838</v>
      </c>
      <c r="J47" s="3" t="n">
        <v>220158</v>
      </c>
      <c r="K47" s="3" t="n">
        <v>0</v>
      </c>
      <c r="L47" s="3" t="n">
        <f aca="false">+J47+K47</f>
        <v>220158</v>
      </c>
      <c r="M47" s="12" t="n">
        <f aca="false">SUM(L47/15608350*100)</f>
        <v>1.41051424397838</v>
      </c>
      <c r="N47" s="3" t="n">
        <v>0</v>
      </c>
      <c r="O47" s="12" t="n">
        <f aca="false">SUM((H47+N47)/15608350*100)</f>
        <v>1.41051424397838</v>
      </c>
      <c r="P47" s="3" t="n">
        <v>0</v>
      </c>
      <c r="Q47" s="12" t="n">
        <f aca="false">SUM(P47/H47*100)</f>
        <v>0</v>
      </c>
      <c r="R47" s="3" t="s">
        <v>71</v>
      </c>
      <c r="S47" s="3" t="s">
        <v>71</v>
      </c>
      <c r="T47" s="3" t="n">
        <v>220158</v>
      </c>
      <c r="U47" s="3" t="n">
        <v>0</v>
      </c>
      <c r="V47" s="3" t="n">
        <v>0</v>
      </c>
      <c r="W47" s="3" t="n">
        <v>0</v>
      </c>
    </row>
    <row r="48" customFormat="false" ht="14.5" hidden="false" customHeight="false" outlineLevel="0" collapsed="false">
      <c r="A48" s="3"/>
      <c r="B48" s="3" t="s">
        <v>174</v>
      </c>
      <c r="C48" s="3" t="s">
        <v>175</v>
      </c>
      <c r="D48" s="3" t="n">
        <v>1</v>
      </c>
      <c r="E48" s="3" t="n">
        <v>542500</v>
      </c>
      <c r="F48" s="3" t="n">
        <v>0</v>
      </c>
      <c r="G48" s="3" t="n">
        <v>0</v>
      </c>
      <c r="H48" s="3" t="n">
        <v>542500</v>
      </c>
      <c r="I48" s="12" t="n">
        <f aca="false">SUM(H48/15608350*100)</f>
        <v>3.47570370987324</v>
      </c>
      <c r="J48" s="3" t="n">
        <v>542500</v>
      </c>
      <c r="K48" s="3" t="n">
        <v>0</v>
      </c>
      <c r="L48" s="3" t="n">
        <f aca="false">+J48+K48</f>
        <v>542500</v>
      </c>
      <c r="M48" s="12" t="n">
        <f aca="false">SUM(L48/15608350*100)</f>
        <v>3.47570370987324</v>
      </c>
      <c r="N48" s="3" t="n">
        <v>0</v>
      </c>
      <c r="O48" s="12" t="n">
        <f aca="false">SUM((H48+N48)/15608350*100)</f>
        <v>3.47570370987324</v>
      </c>
      <c r="P48" s="3" t="n">
        <v>0</v>
      </c>
      <c r="Q48" s="12" t="n">
        <f aca="false">SUM(P48/H48*100)</f>
        <v>0</v>
      </c>
      <c r="R48" s="3" t="s">
        <v>71</v>
      </c>
      <c r="S48" s="3" t="s">
        <v>71</v>
      </c>
      <c r="T48" s="3" t="n">
        <v>542500</v>
      </c>
      <c r="U48" s="3" t="n">
        <v>0</v>
      </c>
      <c r="V48" s="3" t="n">
        <v>0</v>
      </c>
      <c r="W48" s="3" t="n">
        <v>0</v>
      </c>
    </row>
    <row r="49" customFormat="false" ht="14.5" hidden="false" customHeight="false" outlineLevel="0" collapsed="false">
      <c r="A49" s="3"/>
      <c r="B49" s="3" t="s">
        <v>176</v>
      </c>
      <c r="C49" s="3" t="s">
        <v>177</v>
      </c>
      <c r="D49" s="3" t="n">
        <v>1</v>
      </c>
      <c r="E49" s="3" t="n">
        <v>161239</v>
      </c>
      <c r="F49" s="3" t="n">
        <v>0</v>
      </c>
      <c r="G49" s="3" t="n">
        <v>0</v>
      </c>
      <c r="H49" s="3" t="n">
        <v>161239</v>
      </c>
      <c r="I49" s="12" t="n">
        <f aca="false">SUM(H49/15608350*100)</f>
        <v>1.03303039719125</v>
      </c>
      <c r="J49" s="3" t="n">
        <v>161239</v>
      </c>
      <c r="K49" s="3" t="n">
        <v>0</v>
      </c>
      <c r="L49" s="3" t="n">
        <f aca="false">+J49+K49</f>
        <v>161239</v>
      </c>
      <c r="M49" s="12" t="n">
        <f aca="false">SUM(L49/15608350*100)</f>
        <v>1.03303039719125</v>
      </c>
      <c r="N49" s="3" t="n">
        <v>0</v>
      </c>
      <c r="O49" s="12" t="n">
        <f aca="false">SUM((H49+N49)/15608350*100)</f>
        <v>1.03303039719125</v>
      </c>
      <c r="P49" s="3" t="n">
        <v>0</v>
      </c>
      <c r="Q49" s="12" t="n">
        <f aca="false">SUM(P49/H49*100)</f>
        <v>0</v>
      </c>
      <c r="R49" s="3" t="s">
        <v>71</v>
      </c>
      <c r="S49" s="3" t="s">
        <v>71</v>
      </c>
      <c r="T49" s="3" t="n">
        <v>161239</v>
      </c>
      <c r="U49" s="3" t="n">
        <v>0</v>
      </c>
      <c r="V49" s="3" t="n">
        <v>0</v>
      </c>
      <c r="W49" s="3" t="n">
        <v>0</v>
      </c>
    </row>
    <row r="50" customFormat="false" ht="14.5" hidden="false" customHeight="fals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customFormat="false" ht="14.5" hidden="false" customHeight="false" outlineLevel="0" collapsed="false">
      <c r="A51" s="3" t="s">
        <v>135</v>
      </c>
      <c r="B51" s="3" t="s">
        <v>178</v>
      </c>
      <c r="C51" s="3"/>
      <c r="D51" s="3" t="n">
        <v>264</v>
      </c>
      <c r="E51" s="3" t="n">
        <v>190393</v>
      </c>
      <c r="F51" s="3" t="n">
        <v>0</v>
      </c>
      <c r="G51" s="3" t="n">
        <v>0</v>
      </c>
      <c r="H51" s="3" t="n">
        <v>190393</v>
      </c>
      <c r="I51" s="12" t="n">
        <f aca="false">SUM(H51/15608350*100)</f>
        <v>1.21981503490119</v>
      </c>
      <c r="J51" s="3" t="n">
        <v>190393</v>
      </c>
      <c r="K51" s="3" t="n">
        <v>0</v>
      </c>
      <c r="L51" s="3" t="n">
        <f aca="false">+J51+K51</f>
        <v>190393</v>
      </c>
      <c r="M51" s="12" t="n">
        <f aca="false">SUM(L51/15608350*100)</f>
        <v>1.21981503490119</v>
      </c>
      <c r="N51" s="3" t="n">
        <v>0</v>
      </c>
      <c r="O51" s="12" t="n">
        <f aca="false">SUM((H51+N51)/15608350*100)</f>
        <v>1.21981503490119</v>
      </c>
      <c r="P51" s="3" t="n">
        <v>0</v>
      </c>
      <c r="Q51" s="12" t="n">
        <v>0</v>
      </c>
      <c r="R51" s="3" t="s">
        <v>71</v>
      </c>
      <c r="S51" s="3" t="s">
        <v>71</v>
      </c>
      <c r="T51" s="3" t="n">
        <v>190393</v>
      </c>
      <c r="U51" s="3" t="n">
        <v>0</v>
      </c>
      <c r="V51" s="3" t="n">
        <v>0</v>
      </c>
      <c r="W51" s="3" t="n">
        <v>0</v>
      </c>
    </row>
    <row r="52" customFormat="false" ht="14.5" hidden="false" customHeight="false" outlineLevel="0" collapsed="false">
      <c r="A52" s="3" t="s">
        <v>137</v>
      </c>
      <c r="B52" s="3" t="s">
        <v>179</v>
      </c>
      <c r="C52" s="3"/>
      <c r="D52" s="3" t="n">
        <v>0</v>
      </c>
      <c r="E52" s="3" t="n">
        <v>0</v>
      </c>
      <c r="F52" s="3" t="n">
        <v>0</v>
      </c>
      <c r="G52" s="3" t="n">
        <v>0</v>
      </c>
      <c r="H52" s="3" t="n">
        <v>0</v>
      </c>
      <c r="I52" s="12" t="n">
        <f aca="false">SUM(H52/15608350*100)</f>
        <v>0</v>
      </c>
      <c r="J52" s="3" t="n">
        <v>0</v>
      </c>
      <c r="K52" s="3" t="n">
        <v>0</v>
      </c>
      <c r="L52" s="3" t="n">
        <f aca="false">+J52+K52</f>
        <v>0</v>
      </c>
      <c r="M52" s="12" t="n">
        <f aca="false">SUM(L52/15608350*100)</f>
        <v>0</v>
      </c>
      <c r="N52" s="3" t="n">
        <v>0</v>
      </c>
      <c r="O52" s="12" t="n">
        <f aca="false">SUM((H52+N52)/15608350*100)</f>
        <v>0</v>
      </c>
      <c r="P52" s="3" t="n">
        <v>0</v>
      </c>
      <c r="Q52" s="12" t="n">
        <v>0</v>
      </c>
      <c r="R52" s="3" t="s">
        <v>71</v>
      </c>
      <c r="S52" s="3" t="s">
        <v>71</v>
      </c>
      <c r="T52" s="3" t="n">
        <v>0</v>
      </c>
      <c r="U52" s="3" t="n">
        <v>0</v>
      </c>
      <c r="V52" s="3" t="n">
        <v>0</v>
      </c>
      <c r="W52" s="3" t="n">
        <v>0</v>
      </c>
    </row>
    <row r="53" customFormat="false" ht="14.5" hidden="false" customHeight="false" outlineLevel="0" collapsed="false">
      <c r="A53" s="3" t="s">
        <v>139</v>
      </c>
      <c r="B53" s="3" t="s">
        <v>180</v>
      </c>
      <c r="C53" s="3"/>
      <c r="D53" s="3" t="n">
        <v>0</v>
      </c>
      <c r="E53" s="3" t="n">
        <v>0</v>
      </c>
      <c r="F53" s="3" t="n">
        <v>0</v>
      </c>
      <c r="G53" s="3" t="n">
        <v>0</v>
      </c>
      <c r="H53" s="3" t="n">
        <v>0</v>
      </c>
      <c r="I53" s="12" t="n">
        <f aca="false">SUM(H53/15608350*100)</f>
        <v>0</v>
      </c>
      <c r="J53" s="3" t="n">
        <v>0</v>
      </c>
      <c r="K53" s="3" t="n">
        <v>0</v>
      </c>
      <c r="L53" s="3" t="n">
        <f aca="false">+J53+K53</f>
        <v>0</v>
      </c>
      <c r="M53" s="12" t="n">
        <f aca="false">SUM(L53/15608350*100)</f>
        <v>0</v>
      </c>
      <c r="N53" s="3" t="n">
        <v>0</v>
      </c>
      <c r="O53" s="12" t="n">
        <f aca="false">SUM((H53+N53)/15608350*100)</f>
        <v>0</v>
      </c>
      <c r="P53" s="3" t="n">
        <v>0</v>
      </c>
      <c r="Q53" s="12" t="n">
        <v>0</v>
      </c>
      <c r="R53" s="3" t="s">
        <v>71</v>
      </c>
      <c r="S53" s="3" t="s">
        <v>71</v>
      </c>
      <c r="T53" s="3" t="n">
        <v>0</v>
      </c>
      <c r="U53" s="3" t="n">
        <v>0</v>
      </c>
      <c r="V53" s="3" t="n">
        <v>0</v>
      </c>
      <c r="W53" s="3" t="n">
        <v>0</v>
      </c>
    </row>
    <row r="54" customFormat="false" ht="14.5" hidden="false" customHeight="false" outlineLevel="0" collapsed="false">
      <c r="A54" s="3" t="s">
        <v>181</v>
      </c>
      <c r="B54" s="3" t="s">
        <v>182</v>
      </c>
      <c r="C54" s="3"/>
      <c r="D54" s="3" t="n">
        <v>131</v>
      </c>
      <c r="E54" s="3" t="n">
        <v>1706335</v>
      </c>
      <c r="F54" s="3" t="n">
        <v>0</v>
      </c>
      <c r="G54" s="3" t="n">
        <v>0</v>
      </c>
      <c r="H54" s="3" t="n">
        <v>1706335</v>
      </c>
      <c r="I54" s="12" t="n">
        <f aca="false">SUM(H54/15608350*100)</f>
        <v>10.9321933452287</v>
      </c>
      <c r="J54" s="3" t="n">
        <v>1706335</v>
      </c>
      <c r="K54" s="3" t="n">
        <v>0</v>
      </c>
      <c r="L54" s="3" t="n">
        <f aca="false">+J54+K54</f>
        <v>1706335</v>
      </c>
      <c r="M54" s="12" t="n">
        <f aca="false">SUM(L54/15608350*100)</f>
        <v>10.9321933452287</v>
      </c>
      <c r="N54" s="3" t="n">
        <v>0</v>
      </c>
      <c r="O54" s="12" t="n">
        <f aca="false">SUM((H54+N54)/15608350*100)</f>
        <v>10.9321933452287</v>
      </c>
      <c r="P54" s="3" t="n">
        <v>0</v>
      </c>
      <c r="Q54" s="12" t="n">
        <v>0</v>
      </c>
      <c r="R54" s="3" t="s">
        <v>71</v>
      </c>
      <c r="S54" s="3" t="s">
        <v>71</v>
      </c>
      <c r="T54" s="3" t="n">
        <v>1704706</v>
      </c>
      <c r="U54" s="3" t="n">
        <v>0</v>
      </c>
      <c r="V54" s="3" t="n">
        <v>0</v>
      </c>
      <c r="W54" s="3" t="n">
        <v>0</v>
      </c>
    </row>
    <row r="55" customFormat="false" ht="14.5" hidden="false" customHeight="false" outlineLevel="0" collapsed="false">
      <c r="A55" s="3"/>
      <c r="B55" s="3" t="s">
        <v>183</v>
      </c>
      <c r="C55" s="3" t="s">
        <v>184</v>
      </c>
      <c r="D55" s="3" t="n">
        <v>1</v>
      </c>
      <c r="E55" s="3" t="n">
        <v>852363</v>
      </c>
      <c r="F55" s="3" t="n">
        <v>0</v>
      </c>
      <c r="G55" s="3" t="n">
        <v>0</v>
      </c>
      <c r="H55" s="3" t="n">
        <v>852363</v>
      </c>
      <c r="I55" s="12" t="n">
        <f aca="false">SUM(H55/15608350*100)</f>
        <v>5.46094238020034</v>
      </c>
      <c r="J55" s="3" t="n">
        <v>852363</v>
      </c>
      <c r="K55" s="3" t="n">
        <v>0</v>
      </c>
      <c r="L55" s="3" t="n">
        <f aca="false">+J55+K55</f>
        <v>852363</v>
      </c>
      <c r="M55" s="12" t="n">
        <f aca="false">SUM(L55/15608350*100)</f>
        <v>5.46094238020034</v>
      </c>
      <c r="N55" s="3" t="n">
        <v>0</v>
      </c>
      <c r="O55" s="12" t="n">
        <f aca="false">SUM((H55+N55)/15608350*100)</f>
        <v>5.46094238020034</v>
      </c>
      <c r="P55" s="3" t="n">
        <v>0</v>
      </c>
      <c r="Q55" s="12" t="n">
        <f aca="false">SUM(P55/H55*100)</f>
        <v>0</v>
      </c>
      <c r="R55" s="3" t="s">
        <v>71</v>
      </c>
      <c r="S55" s="3" t="s">
        <v>71</v>
      </c>
      <c r="T55" s="3" t="n">
        <v>852363</v>
      </c>
      <c r="U55" s="3"/>
      <c r="V55" s="3"/>
      <c r="W55" s="3"/>
    </row>
    <row r="56" customFormat="false" ht="14.5" hidden="false" customHeight="false" outlineLevel="0" collapsed="false">
      <c r="A56" s="3"/>
      <c r="B56" s="3" t="s">
        <v>185</v>
      </c>
      <c r="C56" s="3" t="s">
        <v>186</v>
      </c>
      <c r="D56" s="3" t="n">
        <v>1</v>
      </c>
      <c r="E56" s="3" t="n">
        <v>192488</v>
      </c>
      <c r="F56" s="3" t="n">
        <v>0</v>
      </c>
      <c r="G56" s="3" t="n">
        <v>0</v>
      </c>
      <c r="H56" s="3" t="n">
        <v>192488</v>
      </c>
      <c r="I56" s="12" t="n">
        <f aca="false">SUM(H56/15608350*100)</f>
        <v>1.23323733770706</v>
      </c>
      <c r="J56" s="3" t="n">
        <v>192488</v>
      </c>
      <c r="K56" s="3" t="n">
        <v>0</v>
      </c>
      <c r="L56" s="3" t="n">
        <f aca="false">+J56+K56</f>
        <v>192488</v>
      </c>
      <c r="M56" s="12" t="n">
        <f aca="false">SUM(L56/15608350*100)</f>
        <v>1.23323733770706</v>
      </c>
      <c r="N56" s="3" t="n">
        <v>0</v>
      </c>
      <c r="O56" s="12" t="n">
        <f aca="false">SUM((H56+N56)/15608350*100)</f>
        <v>1.23323733770706</v>
      </c>
      <c r="P56" s="3" t="n">
        <v>0</v>
      </c>
      <c r="Q56" s="12" t="n">
        <f aca="false">SUM(P56/H56*100)</f>
        <v>0</v>
      </c>
      <c r="R56" s="3" t="s">
        <v>71</v>
      </c>
      <c r="S56" s="3" t="s">
        <v>71</v>
      </c>
      <c r="T56" s="3" t="n">
        <v>192488</v>
      </c>
      <c r="U56" s="3"/>
      <c r="V56" s="3"/>
      <c r="W56" s="3"/>
    </row>
    <row r="57" customFormat="false" ht="14.5" hidden="false" customHeight="false" outlineLevel="0" collapsed="false">
      <c r="A57" s="3"/>
      <c r="B57" s="3" t="s">
        <v>187</v>
      </c>
      <c r="C57" s="3" t="s">
        <v>188</v>
      </c>
      <c r="D57" s="3" t="n">
        <v>1</v>
      </c>
      <c r="E57" s="3" t="n">
        <v>237688</v>
      </c>
      <c r="F57" s="3" t="n">
        <v>0</v>
      </c>
      <c r="G57" s="3" t="n">
        <v>0</v>
      </c>
      <c r="H57" s="3" t="n">
        <v>237688</v>
      </c>
      <c r="I57" s="12" t="n">
        <f aca="false">SUM(H57/15608350*100)</f>
        <v>1.52282592330387</v>
      </c>
      <c r="J57" s="3" t="n">
        <v>237688</v>
      </c>
      <c r="K57" s="3" t="n">
        <v>0</v>
      </c>
      <c r="L57" s="3" t="n">
        <f aca="false">+J57+K57</f>
        <v>237688</v>
      </c>
      <c r="M57" s="12" t="n">
        <f aca="false">SUM(L57/15608350*100)</f>
        <v>1.52282592330387</v>
      </c>
      <c r="N57" s="3" t="n">
        <v>0</v>
      </c>
      <c r="O57" s="12" t="n">
        <f aca="false">SUM((H57+N57)/15608350*100)</f>
        <v>1.52282592330387</v>
      </c>
      <c r="P57" s="3" t="n">
        <v>0</v>
      </c>
      <c r="Q57" s="12" t="n">
        <f aca="false">SUM(P57/H57*100)</f>
        <v>0</v>
      </c>
      <c r="R57" s="3" t="s">
        <v>71</v>
      </c>
      <c r="S57" s="3" t="s">
        <v>71</v>
      </c>
      <c r="T57" s="3" t="n">
        <v>237688</v>
      </c>
      <c r="U57" s="3"/>
      <c r="V57" s="3"/>
      <c r="W57" s="3"/>
    </row>
    <row r="58" customFormat="false" ht="14.5" hidden="false" customHeight="false" outlineLevel="0" collapsed="false">
      <c r="A58" s="3" t="s">
        <v>189</v>
      </c>
      <c r="B58" s="3" t="s">
        <v>96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customFormat="false" ht="14.5" hidden="false" customHeight="false" outlineLevel="0" collapsed="false">
      <c r="A59" s="3"/>
      <c r="B59" s="3" t="s">
        <v>190</v>
      </c>
      <c r="C59" s="3"/>
      <c r="D59" s="3" t="n">
        <v>1</v>
      </c>
      <c r="E59" s="3" t="n">
        <v>500</v>
      </c>
      <c r="F59" s="3" t="n">
        <v>0</v>
      </c>
      <c r="G59" s="3" t="n">
        <v>0</v>
      </c>
      <c r="H59" s="3" t="n">
        <v>500</v>
      </c>
      <c r="I59" s="12" t="n">
        <f aca="false">SUM(H59/15608350*100)</f>
        <v>0.00320341355748686</v>
      </c>
      <c r="J59" s="3" t="n">
        <v>500</v>
      </c>
      <c r="K59" s="3" t="n">
        <v>0</v>
      </c>
      <c r="L59" s="3" t="n">
        <f aca="false">+J59+K59</f>
        <v>500</v>
      </c>
      <c r="M59" s="12" t="n">
        <f aca="false">SUM(L59/15608350*100)</f>
        <v>0.00320341355748686</v>
      </c>
      <c r="N59" s="3" t="n">
        <v>0</v>
      </c>
      <c r="O59" s="12" t="n">
        <f aca="false">SUM((H59+N59)/15608350*100)</f>
        <v>0.00320341355748686</v>
      </c>
      <c r="P59" s="3" t="n">
        <v>0</v>
      </c>
      <c r="Q59" s="12" t="n">
        <v>0</v>
      </c>
      <c r="R59" s="3" t="s">
        <v>71</v>
      </c>
      <c r="S59" s="3" t="s">
        <v>71</v>
      </c>
      <c r="T59" s="3" t="n">
        <v>500</v>
      </c>
      <c r="U59" s="3" t="n">
        <v>0</v>
      </c>
      <c r="V59" s="3" t="n">
        <v>0</v>
      </c>
      <c r="W59" s="3" t="n">
        <v>0</v>
      </c>
    </row>
    <row r="60" customFormat="false" ht="14.5" hidden="false" customHeight="false" outlineLevel="0" collapsed="false">
      <c r="A60" s="3"/>
      <c r="B60" s="3" t="s">
        <v>191</v>
      </c>
      <c r="C60" s="3"/>
      <c r="D60" s="3" t="n">
        <v>381</v>
      </c>
      <c r="E60" s="3" t="n">
        <v>493669</v>
      </c>
      <c r="F60" s="3" t="n">
        <v>0</v>
      </c>
      <c r="G60" s="3" t="n">
        <v>0</v>
      </c>
      <c r="H60" s="3" t="n">
        <v>493669</v>
      </c>
      <c r="I60" s="12" t="n">
        <f aca="false">SUM(H60/15608350*100)</f>
        <v>3.16285193502196</v>
      </c>
      <c r="J60" s="3" t="n">
        <v>493669</v>
      </c>
      <c r="K60" s="3" t="n">
        <v>0</v>
      </c>
      <c r="L60" s="3" t="n">
        <f aca="false">+J60+K60</f>
        <v>493669</v>
      </c>
      <c r="M60" s="12" t="n">
        <f aca="false">SUM(L60/15608350*100)</f>
        <v>3.16285193502196</v>
      </c>
      <c r="N60" s="3" t="n">
        <v>0</v>
      </c>
      <c r="O60" s="12" t="n">
        <f aca="false">SUM((H60+N60)/15608350*100)</f>
        <v>3.16285193502196</v>
      </c>
      <c r="P60" s="3" t="n">
        <v>0</v>
      </c>
      <c r="Q60" s="12" t="n">
        <v>0</v>
      </c>
      <c r="R60" s="3" t="s">
        <v>71</v>
      </c>
      <c r="S60" s="3" t="s">
        <v>71</v>
      </c>
      <c r="T60" s="3" t="n">
        <v>493669</v>
      </c>
      <c r="U60" s="3" t="n">
        <v>0</v>
      </c>
      <c r="V60" s="3" t="n">
        <v>0</v>
      </c>
      <c r="W60" s="3" t="n">
        <v>0</v>
      </c>
    </row>
    <row r="61" customFormat="false" ht="14.5" hidden="false" customHeight="false" outlineLevel="0" collapsed="false">
      <c r="A61" s="3"/>
      <c r="B61" s="3" t="s">
        <v>192</v>
      </c>
      <c r="C61" s="3" t="s">
        <v>193</v>
      </c>
      <c r="D61" s="3" t="n">
        <v>1</v>
      </c>
      <c r="E61" s="3" t="n">
        <v>235988</v>
      </c>
      <c r="F61" s="3" t="n">
        <v>0</v>
      </c>
      <c r="G61" s="3" t="n">
        <v>0</v>
      </c>
      <c r="H61" s="3" t="n">
        <v>235988</v>
      </c>
      <c r="I61" s="12" t="n">
        <f aca="false">SUM(H61/15608350*100)</f>
        <v>1.51193431720842</v>
      </c>
      <c r="J61" s="3" t="n">
        <v>235988</v>
      </c>
      <c r="K61" s="3" t="n">
        <v>0</v>
      </c>
      <c r="L61" s="3" t="n">
        <f aca="false">+J61+K61</f>
        <v>235988</v>
      </c>
      <c r="M61" s="12" t="n">
        <f aca="false">SUM(L61/15608350*100)</f>
        <v>1.51193431720842</v>
      </c>
      <c r="N61" s="3" t="n">
        <v>0</v>
      </c>
      <c r="O61" s="12" t="n">
        <f aca="false">SUM((H61+N61)/15608350*100)</f>
        <v>1.51193431720842</v>
      </c>
      <c r="P61" s="3" t="n">
        <v>0</v>
      </c>
      <c r="Q61" s="12" t="n">
        <f aca="false">SUM(P61/H61*100)</f>
        <v>0</v>
      </c>
      <c r="R61" s="3" t="s">
        <v>71</v>
      </c>
      <c r="S61" s="3" t="s">
        <v>71</v>
      </c>
      <c r="T61" s="3" t="n">
        <v>235988</v>
      </c>
      <c r="U61" s="3" t="n">
        <v>0</v>
      </c>
      <c r="V61" s="3" t="n">
        <v>0</v>
      </c>
      <c r="W61" s="3" t="n">
        <v>0</v>
      </c>
    </row>
    <row r="62" customFormat="false" ht="14.5" hidden="false" customHeight="false" outlineLevel="0" collapsed="false">
      <c r="A62" s="3"/>
      <c r="B62" s="3" t="s">
        <v>194</v>
      </c>
      <c r="C62" s="3"/>
      <c r="D62" s="3" t="n">
        <v>1</v>
      </c>
      <c r="E62" s="3" t="n">
        <v>2400</v>
      </c>
      <c r="F62" s="3" t="n">
        <v>0</v>
      </c>
      <c r="G62" s="3" t="n">
        <v>0</v>
      </c>
      <c r="H62" s="3" t="n">
        <v>2400</v>
      </c>
      <c r="I62" s="12" t="n">
        <f aca="false">SUM(H62/15608350*100)</f>
        <v>0.0153763850759369</v>
      </c>
      <c r="J62" s="3" t="n">
        <v>2400</v>
      </c>
      <c r="K62" s="3" t="n">
        <v>0</v>
      </c>
      <c r="L62" s="3" t="n">
        <f aca="false">+J62+K62</f>
        <v>2400</v>
      </c>
      <c r="M62" s="12" t="n">
        <f aca="false">SUM(L62/15608350*100)</f>
        <v>0.0153763850759369</v>
      </c>
      <c r="N62" s="3" t="n">
        <v>0</v>
      </c>
      <c r="O62" s="12" t="n">
        <f aca="false">SUM((H62+N62)/15608350*100)</f>
        <v>0.0153763850759369</v>
      </c>
      <c r="P62" s="3" t="n">
        <v>0</v>
      </c>
      <c r="Q62" s="12" t="n">
        <v>0</v>
      </c>
      <c r="R62" s="3" t="s">
        <v>71</v>
      </c>
      <c r="S62" s="3" t="s">
        <v>71</v>
      </c>
      <c r="T62" s="3" t="n">
        <v>2400</v>
      </c>
      <c r="U62" s="3" t="n">
        <v>0</v>
      </c>
      <c r="V62" s="3" t="n">
        <v>0</v>
      </c>
      <c r="W62" s="3" t="n">
        <v>0</v>
      </c>
    </row>
    <row r="63" s="4" customFormat="true" ht="14.5" hidden="false" customHeight="false" outlineLevel="0" collapsed="false">
      <c r="A63" s="9"/>
      <c r="B63" s="9" t="s">
        <v>195</v>
      </c>
      <c r="C63" s="9"/>
      <c r="D63" s="9" t="n">
        <f aca="false">+D37+D38+D39+D40+D41+D42+D43+D44+D51+D52+D53+D54+D59+D60+D62</f>
        <v>17189</v>
      </c>
      <c r="E63" s="9" t="n">
        <f aca="false">+E37+E38+E39+E40+E41+E42+E43+E44+E51+E52+E53+E54+E59+E60+E62</f>
        <v>8331489</v>
      </c>
      <c r="F63" s="9" t="n">
        <f aca="false">+F37+F38+F39+F40+F41+F42+F43+F44+F51+F52+F53+F54+F59+F60+F62</f>
        <v>0</v>
      </c>
      <c r="G63" s="9" t="n">
        <f aca="false">+G37+G38+G39+G40+G41+G42+G43+G44+G51+G52+G53+G54+G59+G60+G62</f>
        <v>0</v>
      </c>
      <c r="H63" s="9" t="n">
        <f aca="false">+H37+H38+H39+H40+H41+H42+H43+H44+H51+H52+H53+H54+H59+H60+H62</f>
        <v>8331489</v>
      </c>
      <c r="I63" s="13" t="n">
        <f aca="false">+I37+I38+I39+I40+I41+I42+I43+I44+I51+I52+I53+I54+I59+I60+I62</f>
        <v>53.3784096333053</v>
      </c>
      <c r="J63" s="9" t="n">
        <f aca="false">+J37+J38+J39+J40+J41+J42+J43+J44+J51+J52+J53+J54+J59+J60+J62</f>
        <v>8331489</v>
      </c>
      <c r="K63" s="9" t="n">
        <f aca="false">+K37+K38+K39+K40+K41+K42+K43+K44+K51+K52+K53+K54+K59+K60+K62</f>
        <v>0</v>
      </c>
      <c r="L63" s="9" t="n">
        <f aca="false">+L37+L38+L39+L40+L41+L42+L43+L44+L51+L52+L53+L54+L59+L60+L62</f>
        <v>8331489</v>
      </c>
      <c r="M63" s="13" t="n">
        <f aca="false">+M37+M38+M39+M40+M41+M42+M43+M44+M51+M52+M53+M54+M59+M60+M62</f>
        <v>53.3784096333053</v>
      </c>
      <c r="N63" s="9" t="n">
        <f aca="false">+N37+N38+N39+N40+N41+N42+N43+N44+N51+N52+N53+N54+N59+N60+N62</f>
        <v>0</v>
      </c>
      <c r="O63" s="13" t="n">
        <f aca="false">+O37+O38+O39+O40+O41+O42+O43+O44+O51+O52+O53+O54+O59+O60+O62</f>
        <v>53.3784096333053</v>
      </c>
      <c r="P63" s="9" t="n">
        <f aca="false">+P37+P38+P39+P40+P41+P42+P43+P44+P51+P52+P53+P54+P59+P60+P62</f>
        <v>0</v>
      </c>
      <c r="Q63" s="13" t="n">
        <v>0</v>
      </c>
      <c r="R63" s="9"/>
      <c r="S63" s="9"/>
      <c r="T63" s="9" t="n">
        <f aca="false">+T37+T38+T39+T40+T41+T42+T43+T44+T51+T52+T53+T54+T59+T60+T62</f>
        <v>8270219</v>
      </c>
      <c r="U63" s="9"/>
      <c r="V63" s="9"/>
      <c r="W63" s="9"/>
    </row>
    <row r="64" s="4" customFormat="true" ht="14.5" hidden="false" customHeight="false" outlineLevel="0" collapsed="false">
      <c r="A64" s="9"/>
      <c r="B64" s="9" t="s">
        <v>196</v>
      </c>
      <c r="C64" s="9"/>
      <c r="D64" s="9" t="n">
        <f aca="false">+D19+D30+D35+D63</f>
        <v>17199</v>
      </c>
      <c r="E64" s="9" t="n">
        <f aca="false">+E19+E30+E35+E63</f>
        <v>8596006</v>
      </c>
      <c r="F64" s="9" t="n">
        <f aca="false">+F19+F30+F35+F63</f>
        <v>0</v>
      </c>
      <c r="G64" s="9" t="n">
        <f aca="false">+G19+G30+G35+G63</f>
        <v>0</v>
      </c>
      <c r="H64" s="9" t="n">
        <f aca="false">+H19+H30+H35+H63</f>
        <v>8596006</v>
      </c>
      <c r="I64" s="13" t="n">
        <f aca="false">+I19+I30+I35+I63</f>
        <v>55.0731243212768</v>
      </c>
      <c r="J64" s="9" t="n">
        <f aca="false">+J19+J30+J35+J63</f>
        <v>8596006</v>
      </c>
      <c r="K64" s="9" t="n">
        <f aca="false">+K19+K30+K35+K63</f>
        <v>0</v>
      </c>
      <c r="L64" s="9" t="n">
        <f aca="false">+L19+L30+L35+L63</f>
        <v>8596006</v>
      </c>
      <c r="M64" s="13" t="n">
        <f aca="false">+M19+M30+M35+M63</f>
        <v>55.0731243212768</v>
      </c>
      <c r="N64" s="9" t="n">
        <f aca="false">+N19+N30+N35+N63</f>
        <v>0</v>
      </c>
      <c r="O64" s="13" t="n">
        <f aca="false">+O19+O30+O35+O63</f>
        <v>55.0731243212768</v>
      </c>
      <c r="P64" s="9" t="n">
        <f aca="false">+P19+P30+P35+P63</f>
        <v>0</v>
      </c>
      <c r="Q64" s="13" t="n">
        <v>0</v>
      </c>
      <c r="R64" s="9"/>
      <c r="S64" s="9"/>
      <c r="T64" s="9" t="n">
        <f aca="false">+T19+T30+T35+T63</f>
        <v>8533466</v>
      </c>
      <c r="U64" s="9" t="n">
        <f aca="false">+U19+U30+U35+U63</f>
        <v>0</v>
      </c>
      <c r="V64" s="9" t="n">
        <f aca="false">+V19+V30+V35+V63</f>
        <v>0</v>
      </c>
      <c r="W64" s="9" t="n">
        <f aca="false">+W19+W30+W35+W63</f>
        <v>0</v>
      </c>
    </row>
  </sheetData>
  <mergeCells count="9">
    <mergeCell ref="J3:M3"/>
    <mergeCell ref="P3:Q3"/>
    <mergeCell ref="R3:S3"/>
    <mergeCell ref="U3:W3"/>
    <mergeCell ref="J4:L4"/>
    <mergeCell ref="U4:W4"/>
    <mergeCell ref="J6:M6"/>
    <mergeCell ref="P6:Q6"/>
    <mergeCell ref="R6:S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6875" defaultRowHeight="14.5" zeroHeight="false" outlineLevelRow="0" outlineLevelCol="0"/>
  <cols>
    <col collapsed="false" customWidth="true" hidden="false" outlineLevel="0" max="1" min="1" style="0" width="10.63"/>
    <col collapsed="false" customWidth="true" hidden="false" outlineLevel="0" max="2" min="2" style="0" width="45.64"/>
    <col collapsed="false" customWidth="true" hidden="false" outlineLevel="0" max="3" min="3" style="0" width="12.64"/>
    <col collapsed="false" customWidth="true" hidden="false" outlineLevel="0" max="8" min="4" style="0" width="16.63"/>
    <col collapsed="false" customWidth="true" hidden="false" outlineLevel="0" max="13" min="9" style="0" width="12.64"/>
    <col collapsed="false" customWidth="true" hidden="false" outlineLevel="0" max="15" min="14" style="0" width="20.64"/>
    <col collapsed="false" customWidth="true" hidden="false" outlineLevel="0" max="18" min="16" style="0" width="12.64"/>
    <col collapsed="false" customWidth="true" hidden="false" outlineLevel="0" max="20" min="19" style="0" width="16.63"/>
  </cols>
  <sheetData>
    <row r="1" s="6" customFormat="true" ht="15.5" hidden="false" customHeight="false" outlineLevel="0" collapsed="false">
      <c r="A1" s="6" t="s">
        <v>197</v>
      </c>
    </row>
    <row r="3" s="4" customFormat="true" ht="87" hidden="false" customHeight="true" outlineLevel="0" collapsed="false">
      <c r="A3" s="7" t="s">
        <v>32</v>
      </c>
      <c r="B3" s="7" t="s">
        <v>80</v>
      </c>
      <c r="C3" s="7" t="s">
        <v>81</v>
      </c>
      <c r="D3" s="7" t="s">
        <v>34</v>
      </c>
      <c r="E3" s="7" t="s">
        <v>35</v>
      </c>
      <c r="F3" s="7" t="s">
        <v>36</v>
      </c>
      <c r="G3" s="7" t="s">
        <v>37</v>
      </c>
      <c r="H3" s="7" t="s">
        <v>82</v>
      </c>
      <c r="I3" s="7" t="s">
        <v>117</v>
      </c>
      <c r="J3" s="7" t="s">
        <v>40</v>
      </c>
      <c r="K3" s="7"/>
      <c r="L3" s="7"/>
      <c r="M3" s="7"/>
      <c r="N3" s="7" t="s">
        <v>41</v>
      </c>
      <c r="O3" s="7" t="s">
        <v>42</v>
      </c>
      <c r="P3" s="7" t="s">
        <v>43</v>
      </c>
      <c r="Q3" s="7"/>
      <c r="R3" s="7" t="s">
        <v>44</v>
      </c>
      <c r="S3" s="7"/>
      <c r="T3" s="7" t="s">
        <v>45</v>
      </c>
    </row>
    <row r="4" s="4" customFormat="true" ht="29" hidden="false" customHeight="true" outlineLevel="0" collapsed="false">
      <c r="A4" s="9"/>
      <c r="B4" s="9"/>
      <c r="C4" s="9"/>
      <c r="D4" s="9"/>
      <c r="E4" s="9"/>
      <c r="F4" s="9"/>
      <c r="G4" s="9"/>
      <c r="H4" s="9"/>
      <c r="I4" s="9"/>
      <c r="J4" s="10" t="s">
        <v>46</v>
      </c>
      <c r="K4" s="10"/>
      <c r="L4" s="10"/>
      <c r="M4" s="7" t="s">
        <v>47</v>
      </c>
      <c r="N4" s="14"/>
      <c r="O4" s="9"/>
      <c r="P4" s="8" t="s">
        <v>48</v>
      </c>
      <c r="Q4" s="7" t="s">
        <v>49</v>
      </c>
      <c r="R4" s="7" t="s">
        <v>48</v>
      </c>
      <c r="S4" s="7" t="s">
        <v>49</v>
      </c>
      <c r="T4" s="9"/>
    </row>
    <row r="5" s="4" customFormat="true" ht="14.5" hidden="false" customHeight="false" outlineLevel="0" collapsed="false">
      <c r="A5" s="9"/>
      <c r="B5" s="9"/>
      <c r="C5" s="9"/>
      <c r="D5" s="9"/>
      <c r="E5" s="9"/>
      <c r="F5" s="9"/>
      <c r="G5" s="9"/>
      <c r="H5" s="9"/>
      <c r="I5" s="9"/>
      <c r="J5" s="7" t="s">
        <v>50</v>
      </c>
      <c r="K5" s="7" t="s">
        <v>51</v>
      </c>
      <c r="L5" s="7" t="s">
        <v>52</v>
      </c>
      <c r="M5" s="9"/>
      <c r="N5" s="9"/>
      <c r="O5" s="9"/>
      <c r="P5" s="9"/>
      <c r="Q5" s="9"/>
      <c r="R5" s="9"/>
      <c r="S5" s="9"/>
      <c r="T5" s="9"/>
    </row>
    <row r="6" s="4" customFormat="true" ht="14.5" hidden="false" customHeight="false" outlineLevel="0" collapsed="false">
      <c r="A6" s="15"/>
      <c r="B6" s="15" t="s">
        <v>53</v>
      </c>
      <c r="C6" s="15" t="s">
        <v>54</v>
      </c>
      <c r="D6" s="15" t="s">
        <v>55</v>
      </c>
      <c r="E6" s="15" t="s">
        <v>56</v>
      </c>
      <c r="F6" s="15" t="s">
        <v>57</v>
      </c>
      <c r="G6" s="15" t="s">
        <v>58</v>
      </c>
      <c r="H6" s="15" t="s">
        <v>59</v>
      </c>
      <c r="I6" s="15" t="s">
        <v>60</v>
      </c>
      <c r="J6" s="15" t="s">
        <v>61</v>
      </c>
      <c r="K6" s="15"/>
      <c r="L6" s="15"/>
      <c r="M6" s="15"/>
      <c r="N6" s="15" t="s">
        <v>62</v>
      </c>
      <c r="O6" s="15" t="s">
        <v>63</v>
      </c>
      <c r="P6" s="15" t="s">
        <v>64</v>
      </c>
      <c r="Q6" s="15"/>
      <c r="R6" s="15" t="s">
        <v>65</v>
      </c>
      <c r="S6" s="15"/>
      <c r="T6" s="15" t="s">
        <v>66</v>
      </c>
    </row>
    <row r="7" customFormat="false" ht="14.5" hidden="false" customHeight="false" outlineLevel="0" collapsed="false">
      <c r="A7" s="3" t="s">
        <v>85</v>
      </c>
      <c r="B7" s="3" t="s">
        <v>198</v>
      </c>
      <c r="C7" s="3"/>
      <c r="D7" s="3" t="n">
        <v>0</v>
      </c>
      <c r="E7" s="3" t="n">
        <v>0</v>
      </c>
      <c r="F7" s="3" t="n">
        <v>0</v>
      </c>
      <c r="G7" s="3" t="n">
        <v>0</v>
      </c>
      <c r="H7" s="3" t="n">
        <v>0</v>
      </c>
      <c r="I7" s="12" t="n">
        <f aca="false">SUM(H7/15608350*100)</f>
        <v>0</v>
      </c>
      <c r="J7" s="3" t="n">
        <v>0</v>
      </c>
      <c r="K7" s="3" t="n">
        <v>0</v>
      </c>
      <c r="L7" s="3" t="n">
        <f aca="false">+J7+K7</f>
        <v>0</v>
      </c>
      <c r="M7" s="12" t="n">
        <f aca="false">SUM(L7/15608350*100)</f>
        <v>0</v>
      </c>
      <c r="N7" s="3" t="n">
        <v>0</v>
      </c>
      <c r="O7" s="12" t="n">
        <f aca="false">SUM((H7+N7)/15608350*100)</f>
        <v>0</v>
      </c>
      <c r="P7" s="3" t="n">
        <v>0</v>
      </c>
      <c r="Q7" s="12" t="n">
        <v>0</v>
      </c>
      <c r="R7" s="3" t="s">
        <v>71</v>
      </c>
      <c r="S7" s="3" t="s">
        <v>71</v>
      </c>
      <c r="T7" s="3" t="n">
        <v>0</v>
      </c>
    </row>
    <row r="8" customFormat="false" ht="14.5" hidden="false" customHeight="false" outlineLevel="0" collapsed="false">
      <c r="A8" s="3" t="s">
        <v>106</v>
      </c>
      <c r="B8" s="3" t="s">
        <v>199</v>
      </c>
      <c r="C8" s="3"/>
      <c r="D8" s="3" t="n">
        <v>0</v>
      </c>
      <c r="E8" s="3" t="n">
        <v>0</v>
      </c>
      <c r="F8" s="3" t="n">
        <v>0</v>
      </c>
      <c r="G8" s="3" t="n">
        <v>0</v>
      </c>
      <c r="H8" s="3" t="n">
        <v>0</v>
      </c>
      <c r="I8" s="12" t="n">
        <f aca="false">SUM(H8/15608350*100)</f>
        <v>0</v>
      </c>
      <c r="J8" s="3" t="n">
        <v>0</v>
      </c>
      <c r="K8" s="3" t="n">
        <v>0</v>
      </c>
      <c r="L8" s="3" t="n">
        <f aca="false">+J8+K8</f>
        <v>0</v>
      </c>
      <c r="M8" s="12" t="n">
        <f aca="false">SUM(L8/15608350*100)</f>
        <v>0</v>
      </c>
      <c r="N8" s="3" t="n">
        <v>0</v>
      </c>
      <c r="O8" s="12" t="n">
        <f aca="false">SUM((H8+N8)/15608350*100)</f>
        <v>0</v>
      </c>
      <c r="P8" s="3" t="n">
        <v>0</v>
      </c>
      <c r="Q8" s="12" t="n">
        <v>0</v>
      </c>
      <c r="R8" s="3" t="s">
        <v>71</v>
      </c>
      <c r="S8" s="3" t="s">
        <v>71</v>
      </c>
      <c r="T8" s="3" t="n">
        <v>0</v>
      </c>
    </row>
    <row r="9" customFormat="false" ht="14.5" hidden="false" customHeight="false" outlineLevel="0" collapsed="false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="4" customFormat="true" ht="14.5" hidden="false" customHeight="false" outlineLevel="0" collapsed="false">
      <c r="A10" s="9"/>
      <c r="B10" s="9" t="s">
        <v>200</v>
      </c>
      <c r="C10" s="9"/>
      <c r="D10" s="9" t="n">
        <f aca="false">+D7+D8</f>
        <v>0</v>
      </c>
      <c r="E10" s="9" t="n">
        <f aca="false">+E7+E8</f>
        <v>0</v>
      </c>
      <c r="F10" s="9" t="n">
        <f aca="false">+F7+F8</f>
        <v>0</v>
      </c>
      <c r="G10" s="9" t="n">
        <f aca="false">+G7+G8</f>
        <v>0</v>
      </c>
      <c r="H10" s="9" t="n">
        <f aca="false">+H7+H8</f>
        <v>0</v>
      </c>
      <c r="I10" s="13" t="n">
        <f aca="false">+I7+I8</f>
        <v>0</v>
      </c>
      <c r="J10" s="9" t="n">
        <f aca="false">+J7+J8</f>
        <v>0</v>
      </c>
      <c r="K10" s="9" t="n">
        <f aca="false">+K7+K8</f>
        <v>0</v>
      </c>
      <c r="L10" s="9" t="n">
        <f aca="false">+L7+L8</f>
        <v>0</v>
      </c>
      <c r="M10" s="13" t="n">
        <f aca="false">+M7+M8</f>
        <v>0</v>
      </c>
      <c r="N10" s="9" t="n">
        <f aca="false">+N7+N8</f>
        <v>0</v>
      </c>
      <c r="O10" s="13" t="n">
        <f aca="false">+O7+O8</f>
        <v>0</v>
      </c>
      <c r="P10" s="9" t="n">
        <f aca="false">+P7+P8</f>
        <v>0</v>
      </c>
      <c r="Q10" s="13" t="n">
        <f aca="false">+Q7+Q8</f>
        <v>0</v>
      </c>
      <c r="R10" s="9"/>
      <c r="S10" s="9"/>
      <c r="T10" s="9" t="n">
        <f aca="false"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4.5" zeroHeight="false" outlineLevelRow="0" outlineLevelCol="0"/>
  <cols>
    <col collapsed="false" customWidth="true" hidden="false" outlineLevel="0" max="1" min="1" style="0" width="50.63"/>
    <col collapsed="false" customWidth="true" hidden="false" outlineLevel="0" max="3" min="2" style="0" width="20.64"/>
    <col collapsed="false" customWidth="true" hidden="false" outlineLevel="0" max="5" min="5" style="0" width="20.64"/>
  </cols>
  <sheetData>
    <row r="1" s="6" customFormat="true" ht="15.5" hidden="false" customHeight="false" outlineLevel="0" collapsed="false">
      <c r="A1" s="16" t="s">
        <v>201</v>
      </c>
      <c r="B1" s="16"/>
      <c r="C1" s="16"/>
      <c r="D1" s="16"/>
    </row>
    <row r="2" customFormat="false" ht="14.5" hidden="false" customHeight="false" outlineLevel="0" collapsed="false">
      <c r="A2" s="3" t="s">
        <v>202</v>
      </c>
      <c r="B2" s="3" t="s">
        <v>203</v>
      </c>
      <c r="C2" s="3" t="s">
        <v>204</v>
      </c>
      <c r="D2" s="3" t="s">
        <v>205</v>
      </c>
    </row>
    <row r="3" customFormat="false" ht="14.5" hidden="false" customHeight="false" outlineLevel="0" collapsed="false">
      <c r="A3" s="3"/>
      <c r="B3" s="3"/>
      <c r="C3" s="3"/>
      <c r="D3" s="3"/>
    </row>
    <row r="4" s="4" customFormat="true" ht="14.5" hidden="false" customHeight="false" outlineLevel="0" collapsed="false">
      <c r="A4" s="9" t="s">
        <v>78</v>
      </c>
      <c r="B4" s="9"/>
      <c r="C4" s="9" t="n">
        <f aca="false">SUM(C2:C3)</f>
        <v>0</v>
      </c>
      <c r="D4" s="9" t="n">
        <f aca="false">SUM(D2:D3)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4.5" zeroHeight="false" outlineLevelRow="0" outlineLevelCol="0"/>
  <cols>
    <col collapsed="false" customWidth="true" hidden="false" outlineLevel="0" max="2" min="1" style="0" width="50.63"/>
  </cols>
  <sheetData>
    <row r="1" s="6" customFormat="true" ht="15.5" hidden="false" customHeight="true" outlineLevel="0" collapsed="false">
      <c r="A1" s="17" t="s">
        <v>206</v>
      </c>
      <c r="B1" s="17"/>
    </row>
    <row r="2" customFormat="false" ht="14.5" hidden="false" customHeight="false" outlineLevel="0" collapsed="false">
      <c r="A2" s="3" t="s">
        <v>34</v>
      </c>
      <c r="B2" s="3" t="s">
        <v>204</v>
      </c>
    </row>
    <row r="3" customFormat="false" ht="14.5" hidden="false" customHeight="false" outlineLevel="0" collapsed="false">
      <c r="A3" s="3" t="n">
        <v>0</v>
      </c>
      <c r="B3" s="3" t="n">
        <v>0</v>
      </c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4.5" zeroHeight="false" outlineLevelRow="0" outlineLevelCol="0"/>
  <cols>
    <col collapsed="false" customWidth="true" hidden="false" outlineLevel="0" max="1" min="1" style="0" width="6.63"/>
    <col collapsed="false" customWidth="true" hidden="false" outlineLevel="0" max="2" min="2" style="0" width="50.63"/>
    <col collapsed="false" customWidth="true" hidden="false" outlineLevel="0" max="4" min="3" style="18" width="12.64"/>
    <col collapsed="false" customWidth="true" hidden="false" outlineLevel="0" max="5" min="5" style="18" width="50.63"/>
    <col collapsed="false" customWidth="true" hidden="false" outlineLevel="0" max="7" min="6" style="18" width="12.64"/>
    <col collapsed="false" customWidth="true" hidden="false" outlineLevel="0" max="10" min="8" style="18" width="20.64"/>
    <col collapsed="false" customWidth="false" hidden="false" outlineLevel="0" max="1024" min="11" style="18" width="8.72"/>
  </cols>
  <sheetData>
    <row r="1" s="20" customFormat="true" ht="13" hidden="false" customHeight="false" outlineLevel="0" collapsed="false">
      <c r="A1" s="19"/>
      <c r="B1" s="19"/>
    </row>
    <row r="2" s="6" customFormat="true" ht="15.5" hidden="false" customHeight="false" outlineLevel="0" collapsed="false">
      <c r="A2" s="21" t="s">
        <v>207</v>
      </c>
      <c r="B2" s="21"/>
      <c r="C2" s="21"/>
      <c r="D2" s="21"/>
      <c r="E2" s="21"/>
      <c r="F2" s="21"/>
      <c r="G2" s="21"/>
      <c r="H2" s="21"/>
      <c r="I2" s="21"/>
      <c r="J2" s="21"/>
    </row>
    <row r="3" s="20" customFormat="true" ht="52" hidden="false" customHeight="true" outlineLevel="0" collapsed="false">
      <c r="A3" s="22" t="s">
        <v>208</v>
      </c>
      <c r="B3" s="23" t="s">
        <v>209</v>
      </c>
      <c r="C3" s="23"/>
      <c r="D3" s="23"/>
      <c r="E3" s="23" t="s">
        <v>210</v>
      </c>
      <c r="F3" s="23"/>
      <c r="G3" s="23"/>
      <c r="H3" s="24" t="s">
        <v>211</v>
      </c>
      <c r="I3" s="24"/>
      <c r="J3" s="24" t="s">
        <v>212</v>
      </c>
    </row>
    <row r="4" s="20" customFormat="true" ht="13" hidden="false" customHeight="true" outlineLevel="0" collapsed="false">
      <c r="A4" s="22" t="s">
        <v>213</v>
      </c>
      <c r="B4" s="24" t="s">
        <v>214</v>
      </c>
      <c r="C4" s="24"/>
      <c r="D4" s="24"/>
      <c r="E4" s="24" t="s">
        <v>215</v>
      </c>
      <c r="F4" s="24"/>
      <c r="G4" s="24"/>
      <c r="H4" s="24" t="s">
        <v>216</v>
      </c>
      <c r="I4" s="24"/>
      <c r="J4" s="24" t="s">
        <v>217</v>
      </c>
    </row>
    <row r="5" s="20" customFormat="true" ht="52" hidden="false" customHeight="false" outlineLevel="0" collapsed="false">
      <c r="A5" s="22" t="s">
        <v>218</v>
      </c>
      <c r="B5" s="22" t="s">
        <v>219</v>
      </c>
      <c r="C5" s="25" t="s">
        <v>81</v>
      </c>
      <c r="D5" s="25" t="s">
        <v>220</v>
      </c>
      <c r="E5" s="25" t="s">
        <v>219</v>
      </c>
      <c r="F5" s="25" t="s">
        <v>81</v>
      </c>
      <c r="G5" s="25" t="s">
        <v>220</v>
      </c>
      <c r="H5" s="25" t="s">
        <v>221</v>
      </c>
      <c r="I5" s="24" t="s">
        <v>222</v>
      </c>
      <c r="J5" s="25"/>
    </row>
    <row r="6" customFormat="false" ht="14.5" hidden="false" customHeight="false" outlineLevel="0" collapsed="false">
      <c r="A6" s="3" t="n">
        <v>1</v>
      </c>
      <c r="B6" s="11" t="s">
        <v>223</v>
      </c>
      <c r="C6" s="11" t="s">
        <v>223</v>
      </c>
      <c r="D6" s="11" t="s">
        <v>223</v>
      </c>
      <c r="E6" s="11" t="s">
        <v>223</v>
      </c>
      <c r="F6" s="11" t="s">
        <v>223</v>
      </c>
      <c r="G6" s="11" t="s">
        <v>223</v>
      </c>
      <c r="H6" s="11" t="s">
        <v>223</v>
      </c>
      <c r="I6" s="11" t="s">
        <v>223</v>
      </c>
      <c r="J6" s="11" t="s">
        <v>223</v>
      </c>
    </row>
  </sheetData>
  <mergeCells count="7">
    <mergeCell ref="A2:J2"/>
    <mergeCell ref="B3:D3"/>
    <mergeCell ref="E3:G3"/>
    <mergeCell ref="H3:I3"/>
    <mergeCell ref="B4:D4"/>
    <mergeCell ref="E4:G4"/>
    <mergeCell ref="H4:I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4.5" zeroHeight="false" outlineLevelRow="0" outlineLevelCol="0"/>
  <cols>
    <col collapsed="false" customWidth="true" hidden="false" outlineLevel="0" max="1" min="1" style="0" width="50.63"/>
    <col collapsed="false" customWidth="true" hidden="false" outlineLevel="0" max="3" min="2" style="0" width="20.64"/>
    <col collapsed="false" customWidth="true" hidden="false" outlineLevel="0" max="5" min="5" style="0" width="20.64"/>
  </cols>
  <sheetData>
    <row r="1" s="6" customFormat="true" ht="15.5" hidden="false" customHeight="false" outlineLevel="0" collapsed="false">
      <c r="A1" s="16" t="s">
        <v>224</v>
      </c>
      <c r="B1" s="16"/>
      <c r="C1" s="16"/>
      <c r="D1" s="16"/>
    </row>
    <row r="2" customFormat="false" ht="14.5" hidden="false" customHeight="false" outlineLevel="0" collapsed="false">
      <c r="A2" s="3"/>
      <c r="B2" s="3" t="s">
        <v>225</v>
      </c>
      <c r="C2" s="3" t="s">
        <v>226</v>
      </c>
      <c r="D2" s="3" t="s">
        <v>227</v>
      </c>
    </row>
    <row r="3" customFormat="false" ht="14.5" hidden="false" customHeight="false" outlineLevel="0" collapsed="false">
      <c r="A3" s="3" t="s">
        <v>228</v>
      </c>
      <c r="B3" s="3" t="s">
        <v>229</v>
      </c>
      <c r="C3" s="3" t="s">
        <v>229</v>
      </c>
      <c r="D3" s="3" t="s">
        <v>229</v>
      </c>
    </row>
    <row r="4" customFormat="false" ht="14.5" hidden="false" customHeight="false" outlineLevel="0" collapsed="false">
      <c r="A4" s="3" t="s">
        <v>230</v>
      </c>
      <c r="B4" s="3" t="s">
        <v>229</v>
      </c>
      <c r="C4" s="3" t="s">
        <v>229</v>
      </c>
      <c r="D4" s="3" t="s">
        <v>229</v>
      </c>
    </row>
    <row r="5" customFormat="false" ht="14.5" hidden="false" customHeight="false" outlineLevel="0" collapsed="false">
      <c r="A5" s="3" t="s">
        <v>231</v>
      </c>
      <c r="B5" s="3" t="s">
        <v>229</v>
      </c>
      <c r="C5" s="3" t="s">
        <v>229</v>
      </c>
      <c r="D5" s="3" t="s">
        <v>229</v>
      </c>
    </row>
    <row r="6" customFormat="false" ht="14.5" hidden="false" customHeight="false" outlineLevel="0" collapsed="false">
      <c r="A6" s="3" t="s">
        <v>232</v>
      </c>
      <c r="B6" s="3" t="s">
        <v>229</v>
      </c>
      <c r="C6" s="3" t="s">
        <v>229</v>
      </c>
      <c r="D6" s="3" t="s">
        <v>229</v>
      </c>
    </row>
    <row r="7" customFormat="false" ht="14.5" hidden="false" customHeight="false" outlineLevel="0" collapsed="false">
      <c r="A7" s="3" t="s">
        <v>233</v>
      </c>
      <c r="B7" s="3" t="s">
        <v>229</v>
      </c>
      <c r="C7" s="3" t="s">
        <v>229</v>
      </c>
      <c r="D7" s="3" t="s">
        <v>229</v>
      </c>
    </row>
    <row r="8" customFormat="false" ht="14.5" hidden="false" customHeight="false" outlineLevel="0" collapsed="false">
      <c r="A8" s="3"/>
      <c r="B8" s="3"/>
      <c r="C8" s="3"/>
      <c r="D8" s="3"/>
    </row>
  </sheetData>
  <printOptions headings="false" gridLines="false" gridLinesSet="true" horizontalCentered="false" verticalCentered="false"/>
  <pageMargins left="0.0138888888888889" right="0.208333333333333" top="0.833333333333333" bottom="0.416666666666667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03E522373D664A99CF8ABE5FAE8EDB" ma:contentTypeVersion="12" ma:contentTypeDescription="Create a new document." ma:contentTypeScope="" ma:versionID="8de47e2541a5512eddd536335dd456b0">
  <xsd:schema xmlns:xsd="http://www.w3.org/2001/XMLSchema" xmlns:xs="http://www.w3.org/2001/XMLSchema" xmlns:p="http://schemas.microsoft.com/office/2006/metadata/properties" xmlns:ns3="2e5528be-431a-42b1-85e3-9d9f3a7a06f4" targetNamespace="http://schemas.microsoft.com/office/2006/metadata/properties" ma:root="true" ma:fieldsID="4b4449969704574aff8c9021e043796d" ns3:_="">
    <xsd:import namespace="2e5528be-431a-42b1-85e3-9d9f3a7a06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528be-431a-42b1-85e3-9d9f3a7a06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5528be-431a-42b1-85e3-9d9f3a7a06f4" xsi:nil="true"/>
  </documentManagement>
</p:properties>
</file>

<file path=customXml/itemProps1.xml><?xml version="1.0" encoding="utf-8"?>
<ds:datastoreItem xmlns:ds="http://schemas.openxmlformats.org/officeDocument/2006/customXml" ds:itemID="{902395EF-23BB-401A-9B78-849F5D8A1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5528be-431a-42b1-85e3-9d9f3a7a06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69515C-91F4-45F1-AA30-9DEE43E0CA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D2FB5D-309A-4C4F-8C15-DD1D4BBA44D4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e5528be-431a-42b1-85e3-9d9f3a7a06f4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2025-01-03T10:09:53Z</dcterms:created>
  <dc:creator>Naveen Kiran Logisetti</dc:creator>
  <dc:description/>
  <dc:language>en-US</dc:language>
  <cp:lastModifiedBy>Naveen  Logisetti</cp:lastModifiedBy>
  <dcterms:modified xsi:type="dcterms:W3CDTF">2025-01-03T10:11:27Z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0x0101007D03E522373D664A99CF8ABE5FAE8EDB</vt:lpwstr>
  </property>
</Properties>
</file>